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Worksheet" sheetId="1" state="visible" r:id="rId1"/>
  </sheets>
  <calcPr calcMode="auto" fullCalcOnLoad="0" calcCompleted="1" forceFullCalc="0"/>
</workbook>
</file>

<file path=xl/sharedStrings.xml><?xml version="1.0" encoding="utf-8"?>
<sst xmlns="http://schemas.openxmlformats.org/spreadsheetml/2006/main" count="446" uniqueCount="446">
  <si>
    <t xml:space="preserve">Прейскурант услуг ООО "ЮЖНЫЙ ВЕТЕР.МЕДИЦИНА"</t>
  </si>
  <si>
    <t>Артикул</t>
  </si>
  <si>
    <t xml:space="preserve">Код услуги по
номенклатуре
медицинских услуг
Министерства
здравоохранения РФ</t>
  </si>
  <si>
    <t xml:space="preserve">Наименование </t>
  </si>
  <si>
    <t>Стоимость</t>
  </si>
  <si>
    <t xml:space="preserve"> Лабораторные исследования </t>
  </si>
  <si>
    <t>ЛИС.01</t>
  </si>
  <si>
    <t>3.9.1.</t>
  </si>
  <si>
    <t xml:space="preserve">Общий анализ крови с лейкоцитарной формулой и СОЭ, микроскопия мазка при патологических изменениях в лейкоцитарной формуле (венозная кровь)</t>
  </si>
  <si>
    <t>ЛИС.02</t>
  </si>
  <si>
    <t>3.7.1.</t>
  </si>
  <si>
    <t xml:space="preserve">Подсчет тромбоцитов по методу Фонио (вен. кровь) (назначать вместе с "ОАК")</t>
  </si>
  <si>
    <t>ЛИС.03</t>
  </si>
  <si>
    <t>9.1.</t>
  </si>
  <si>
    <t xml:space="preserve">Общий анализ мочи</t>
  </si>
  <si>
    <t>ЛИС.04</t>
  </si>
  <si>
    <t>21.5.</t>
  </si>
  <si>
    <t xml:space="preserve">Яйца гельминтов</t>
  </si>
  <si>
    <t>ЛИС.05</t>
  </si>
  <si>
    <t>1.4</t>
  </si>
  <si>
    <t xml:space="preserve">Креатинин (венозная кровь)</t>
  </si>
  <si>
    <t>ЛИС.06</t>
  </si>
  <si>
    <t>1.52</t>
  </si>
  <si>
    <t xml:space="preserve">Мочевая кислота (венозная кровь)</t>
  </si>
  <si>
    <t>ЛИС.07</t>
  </si>
  <si>
    <t>1.5</t>
  </si>
  <si>
    <t xml:space="preserve">Мочевина (венозная кровь)</t>
  </si>
  <si>
    <t>ЛИС.08</t>
  </si>
  <si>
    <t>1.1</t>
  </si>
  <si>
    <t xml:space="preserve">Общий белок (венозная кровь)</t>
  </si>
  <si>
    <t>ЛИС.09</t>
  </si>
  <si>
    <t>1.50.</t>
  </si>
  <si>
    <t xml:space="preserve">С-реактивный белок (СРБ)</t>
  </si>
  <si>
    <t>ЛИС.10</t>
  </si>
  <si>
    <t>1.18.</t>
  </si>
  <si>
    <t xml:space="preserve">Гликированный гемоглобин</t>
  </si>
  <si>
    <t>ЛИС.11</t>
  </si>
  <si>
    <t>1.14.2.</t>
  </si>
  <si>
    <t xml:space="preserve">Глюкоза (фторид)</t>
  </si>
  <si>
    <t>ЛИС.12</t>
  </si>
  <si>
    <t>1.20.</t>
  </si>
  <si>
    <t xml:space="preserve">Аланинаминотрансфераза (АЛТ) (венозная кровь)</t>
  </si>
  <si>
    <t>ЛИС.13</t>
  </si>
  <si>
    <t>1.21.</t>
  </si>
  <si>
    <t xml:space="preserve">Аспартатаминотрансфераза (АСТ) (венозная кровь)</t>
  </si>
  <si>
    <t>ЛИС.14</t>
  </si>
  <si>
    <t>1.34.</t>
  </si>
  <si>
    <t xml:space="preserve">Билирубин общий (венозная кровь)</t>
  </si>
  <si>
    <t>ЛИС.15</t>
  </si>
  <si>
    <t>1.35.</t>
  </si>
  <si>
    <t xml:space="preserve">Билирубин прямой (венозная кровь)</t>
  </si>
  <si>
    <t>ЛИС.16</t>
  </si>
  <si>
    <t>4.1.</t>
  </si>
  <si>
    <t xml:space="preserve">Сывороточное железо</t>
  </si>
  <si>
    <t>ЛИС.17</t>
  </si>
  <si>
    <t>1.110.</t>
  </si>
  <si>
    <t xml:space="preserve">Витамин D суммарный (25-OH D2 и D3, общий результат)</t>
  </si>
  <si>
    <t>ЛИС.18</t>
  </si>
  <si>
    <t>1.79.2.</t>
  </si>
  <si>
    <t xml:space="preserve">Железо (кровь)</t>
  </si>
  <si>
    <t>ЛИС.19</t>
  </si>
  <si>
    <t>1.37.</t>
  </si>
  <si>
    <t xml:space="preserve">Кальций общий (кровь, фотометрия)</t>
  </si>
  <si>
    <t>ЛИС.20</t>
  </si>
  <si>
    <t>1.38.</t>
  </si>
  <si>
    <t xml:space="preserve">Кальций ионизированный (Ca++)</t>
  </si>
  <si>
    <t>ЛИС.21</t>
  </si>
  <si>
    <t>2.27.</t>
  </si>
  <si>
    <t xml:space="preserve">β-сross laps</t>
  </si>
  <si>
    <t>ЛИС.22</t>
  </si>
  <si>
    <t>2.26.</t>
  </si>
  <si>
    <t>Остеокальцин</t>
  </si>
  <si>
    <t>ЛИС.23</t>
  </si>
  <si>
    <t>2.24.</t>
  </si>
  <si>
    <t>Паратгормон</t>
  </si>
  <si>
    <t>ЛИС.24</t>
  </si>
  <si>
    <t>6.3.</t>
  </si>
  <si>
    <t>АЧТВ</t>
  </si>
  <si>
    <t>ЛИС.25</t>
  </si>
  <si>
    <t>6.10.</t>
  </si>
  <si>
    <t xml:space="preserve">МНО (+ПТВ и ПТИ)</t>
  </si>
  <si>
    <t>ЛИС.26</t>
  </si>
  <si>
    <t>6.4.</t>
  </si>
  <si>
    <t xml:space="preserve">Тромбиновое время</t>
  </si>
  <si>
    <t>ЛИС.27</t>
  </si>
  <si>
    <t>6.6.</t>
  </si>
  <si>
    <t>Фибриноген</t>
  </si>
  <si>
    <t>ЛИС.28</t>
  </si>
  <si>
    <t>6.5.</t>
  </si>
  <si>
    <t xml:space="preserve">Протромбиновое время, Протромбиновый индекс</t>
  </si>
  <si>
    <t>ЛИС.29</t>
  </si>
  <si>
    <t>15.35.</t>
  </si>
  <si>
    <t xml:space="preserve">Гистологическое исследование мягких тканей (стенки раневых каналов, ткань свищевых ходов и грануляций)</t>
  </si>
  <si>
    <t>ЛИС.30</t>
  </si>
  <si>
    <t>15.55.</t>
  </si>
  <si>
    <t xml:space="preserve">Гистологическое исследование биопсийного материала костной ткани (опухоли и опухолеподобные заболевания кости и суставов)</t>
  </si>
  <si>
    <t>ЛИС.31</t>
  </si>
  <si>
    <t>120.7.01.21.01.3.</t>
  </si>
  <si>
    <t xml:space="preserve">Посев отделяемого раны на микрофлору с определением чувствительности возбудителя к антибактериальным препаратам и бактериофагам</t>
  </si>
  <si>
    <t>ЛИС.32</t>
  </si>
  <si>
    <t>5.1.</t>
  </si>
  <si>
    <t xml:space="preserve">Группа крови, резус-фактор</t>
  </si>
  <si>
    <t>ЛИС.33</t>
  </si>
  <si>
    <t>4.5.</t>
  </si>
  <si>
    <t>Ферритин</t>
  </si>
  <si>
    <t>ЛИС.34</t>
  </si>
  <si>
    <t>1.54.</t>
  </si>
  <si>
    <t>Прокальцитонин</t>
  </si>
  <si>
    <t>ЛИС.35</t>
  </si>
  <si>
    <t>4.4.</t>
  </si>
  <si>
    <t xml:space="preserve">Витамин B12 (цианокобаламин)</t>
  </si>
  <si>
    <t>ЛИС.36</t>
  </si>
  <si>
    <t>19.94</t>
  </si>
  <si>
    <t xml:space="preserve">Выявление аллели 27 локуса в  HLA (HLAb27)</t>
  </si>
  <si>
    <t>ЛИС.37</t>
  </si>
  <si>
    <t>26.115.</t>
  </si>
  <si>
    <t xml:space="preserve">Кристаллы синовиальной жидкости</t>
  </si>
  <si>
    <t>ЛИС.38</t>
  </si>
  <si>
    <t>152.0.</t>
  </si>
  <si>
    <t xml:space="preserve">Комплексное микологическое исследование на грибы (Candida spp, Aspergillus spp., Cryptococcus neoformans)</t>
  </si>
  <si>
    <t>ЛИС.39</t>
  </si>
  <si>
    <t>20.79.,20.22.,20.21.,20.80.</t>
  </si>
  <si>
    <t xml:space="preserve">Скрининг (инфекции)</t>
  </si>
  <si>
    <t>ЛИС.40</t>
  </si>
  <si>
    <t xml:space="preserve">26.81.,26.35.,26.115., 32.1.1.,1.52.</t>
  </si>
  <si>
    <t xml:space="preserve">Ревматоидный артрит</t>
  </si>
  <si>
    <t>ЛИС.41</t>
  </si>
  <si>
    <t xml:space="preserve">3.9.1., 3.7.1., 9.1., 21.5., 1.4., 1.52., 1.5., 1.1., 1.14.2., 1.20., 1.21., 1.34., 1.35.,  6.3., 6.10., 6.4., 6.6., 6.5</t>
  </si>
  <si>
    <t xml:space="preserve">Предоперационное обследование</t>
  </si>
  <si>
    <t>ЛИС.42</t>
  </si>
  <si>
    <t xml:space="preserve">26.81.,26.35., 1.51., 1.50., 1.52., 19.94</t>
  </si>
  <si>
    <t xml:space="preserve">Ревматологические исследования</t>
  </si>
  <si>
    <t>ЛИС.43</t>
  </si>
  <si>
    <t xml:space="preserve">120.7.01.21.01.3., 152.0., 26.115., 06.</t>
  </si>
  <si>
    <t xml:space="preserve">Исследование синовиальной жидкости</t>
  </si>
  <si>
    <t>ЛИС.44</t>
  </si>
  <si>
    <t xml:space="preserve">2.27.,2.26., 2.61., 2.24. 1.110.</t>
  </si>
  <si>
    <t>Остеопороз</t>
  </si>
  <si>
    <t>ЛИС.45</t>
  </si>
  <si>
    <t xml:space="preserve">121.0.01.21.01.0.,  120.7.01.21.01.0., 152.0.</t>
  </si>
  <si>
    <t xml:space="preserve">Раневое отделяемое</t>
  </si>
  <si>
    <t>ЛИС.46</t>
  </si>
  <si>
    <t>1.33.</t>
  </si>
  <si>
    <t xml:space="preserve">Фосфатаза щелочная (венозная кровь)</t>
  </si>
  <si>
    <t>ЛИС.48</t>
  </si>
  <si>
    <t>1.51.</t>
  </si>
  <si>
    <t xml:space="preserve">Ревматоидный фактор(РФ)</t>
  </si>
  <si>
    <t>ЛИС.49</t>
  </si>
  <si>
    <t>19.23.2</t>
  </si>
  <si>
    <t xml:space="preserve"> ПЦР синовиальной жидкости  Mycobacteria tuberculosis, Chlamidia Trachomartis)/(Вирус герпеса 1,2 типов, ДНК (HHV-1,2, ПЦР) соскоб, кач. )</t>
  </si>
  <si>
    <t xml:space="preserve"> ЛИС.51</t>
  </si>
  <si>
    <t>14.20</t>
  </si>
  <si>
    <t xml:space="preserve">Цитологическое исследование синовиальной жидкости (Исследование пунктатов других органов и тканей методом жидкостной цитологии BD ShurePath )</t>
  </si>
  <si>
    <t xml:space="preserve"> Лечебная физическая культура</t>
  </si>
  <si>
    <t>ЛФК.01</t>
  </si>
  <si>
    <t>B01.020.001</t>
  </si>
  <si>
    <t xml:space="preserve">Индивидуальное занятие ЛФК (опорно-двигательный аппарат). Ведущий специалист</t>
  </si>
  <si>
    <t>ЛФК.02</t>
  </si>
  <si>
    <t xml:space="preserve">Лечебная физкультура с коррекцией сколиоза. Первичное занятие. Ведущий специалист</t>
  </si>
  <si>
    <t>ЛФК.03</t>
  </si>
  <si>
    <t xml:space="preserve">Лечебная физкультура с коррекцией сколиоза. Повторное занятие</t>
  </si>
  <si>
    <t>ЛФК.04</t>
  </si>
  <si>
    <t xml:space="preserve">Лечебная физкультура с коррекцией сколиоза. Групповое занятие</t>
  </si>
  <si>
    <t>ЛФК.05</t>
  </si>
  <si>
    <t xml:space="preserve">Индивидуальное занятие ЛФК (опорно-двигательный аппарат)</t>
  </si>
  <si>
    <t>ЛФК.06</t>
  </si>
  <si>
    <t>А17.30.016.001</t>
  </si>
  <si>
    <t xml:space="preserve">Процедура направленной контактной диатермии (Текар). Одна область. Разработка</t>
  </si>
  <si>
    <t>ЛФК.07</t>
  </si>
  <si>
    <t>A17.030.016</t>
  </si>
  <si>
    <t xml:space="preserve">Процедура направленной контактной диатермии (Текар) во время занятия ЛФК</t>
  </si>
  <si>
    <t>ЛФК.08</t>
  </si>
  <si>
    <t xml:space="preserve">Парное занятие ЛФК.Ведущего специалиста</t>
  </si>
  <si>
    <t xml:space="preserve">Консультативный прием </t>
  </si>
  <si>
    <t>КПС.01</t>
  </si>
  <si>
    <t>B01.050.001</t>
  </si>
  <si>
    <t xml:space="preserve">Первичная консультация врача-травматолога-ортопеда — 30 минут</t>
  </si>
  <si>
    <t>КПС.01.01</t>
  </si>
  <si>
    <t xml:space="preserve"> B01.050.001</t>
  </si>
  <si>
    <t xml:space="preserve">Первичная консультация врача-травматолога-ортопеда — 45 минут</t>
  </si>
  <si>
    <t>КПС.02</t>
  </si>
  <si>
    <t>B01.050.002</t>
  </si>
  <si>
    <t xml:space="preserve">Повторная консультация врача-травматолога-ортопеда — 15 минут</t>
  </si>
  <si>
    <t>КПС.02.01</t>
  </si>
  <si>
    <t xml:space="preserve"> B01.050.002</t>
  </si>
  <si>
    <t xml:space="preserve">Повторная консультация врача-травматолога-ортопеда — 30 минут</t>
  </si>
  <si>
    <t>КПС.03.01</t>
  </si>
  <si>
    <t xml:space="preserve">Первичная консультация врача-травматолога-ортопеда (ведущий специалист) — 45 минут</t>
  </si>
  <si>
    <t>КПС.03</t>
  </si>
  <si>
    <t xml:space="preserve">Первичная консультация врача-травматолога-ортопеда (ведущий специалист) — 30 минут</t>
  </si>
  <si>
    <t>КПС.04</t>
  </si>
  <si>
    <t xml:space="preserve">Повторная консультация врача-травматолога-ортопеда (ведущий специалист) — 15 минут</t>
  </si>
  <si>
    <t>КПС.04.01</t>
  </si>
  <si>
    <t xml:space="preserve">Повторная консультация врача-травматолога-ортопеда (ведущий специалист) — 30 минут</t>
  </si>
  <si>
    <t>КПС.05</t>
  </si>
  <si>
    <t>A01.03.001</t>
  </si>
  <si>
    <t xml:space="preserve">Сбор анамнеза, оценка данных исследований при костной патологии</t>
  </si>
  <si>
    <t>КПС.06</t>
  </si>
  <si>
    <t xml:space="preserve">Первичная консультация кистевого терапевта — 45 минут</t>
  </si>
  <si>
    <t>КПС.07</t>
  </si>
  <si>
    <t>B01.054.001</t>
  </si>
  <si>
    <t xml:space="preserve">Первичная консультация врача- физиотерапевта </t>
  </si>
  <si>
    <t>КПС.08</t>
  </si>
  <si>
    <t>B01.054.002</t>
  </si>
  <si>
    <t xml:space="preserve">Повторная консультация врача- физиотерапевта</t>
  </si>
  <si>
    <t>КПС.09</t>
  </si>
  <si>
    <t>B01.047.001</t>
  </si>
  <si>
    <t xml:space="preserve">Первичная консультация врача-терапевта</t>
  </si>
  <si>
    <t>КПС.10</t>
  </si>
  <si>
    <t>B01.047.002</t>
  </si>
  <si>
    <t xml:space="preserve">Повторная консультация врача-терапевта   </t>
  </si>
  <si>
    <t>КПС.11</t>
  </si>
  <si>
    <t>B01.040.001</t>
  </si>
  <si>
    <t xml:space="preserve">Первичная консультация врача- ревматолога (первичный)</t>
  </si>
  <si>
    <t>КПС.12</t>
  </si>
  <si>
    <t>B01.040.002</t>
  </si>
  <si>
    <t xml:space="preserve">Повторная консультация врача- ревматолога (повторный)</t>
  </si>
  <si>
    <t>КПС.13</t>
  </si>
  <si>
    <t>A01.04.001</t>
  </si>
  <si>
    <t xml:space="preserve">Сбор анамнеза, оценка данных исследований при патологии суставов</t>
  </si>
  <si>
    <t>КПС.14</t>
  </si>
  <si>
    <t>B01.023.001</t>
  </si>
  <si>
    <t xml:space="preserve">Первичная консультация врача-невролога </t>
  </si>
  <si>
    <t>КПС.15</t>
  </si>
  <si>
    <t>B01.023.002</t>
  </si>
  <si>
    <t xml:space="preserve">Повторная консультация врача-невролога</t>
  </si>
  <si>
    <t>КПС.16</t>
  </si>
  <si>
    <t>A19.30.007</t>
  </si>
  <si>
    <t xml:space="preserve">Первичная консультация прикладного кинезиолога</t>
  </si>
  <si>
    <t>КПС.17</t>
  </si>
  <si>
    <t xml:space="preserve">Повторная консультация кистевого терапевта — 30 минут</t>
  </si>
  <si>
    <t>КПС.18</t>
  </si>
  <si>
    <t xml:space="preserve">Повторная консультация кистевого терапевта. Курсовой прием — 30 минут</t>
  </si>
  <si>
    <t>КПС.19</t>
  </si>
  <si>
    <t xml:space="preserve">Физиотерапия с использованием  различных мануальных техник — 30 минут</t>
  </si>
  <si>
    <t>КПС.20</t>
  </si>
  <si>
    <t xml:space="preserve">Физиотерапия с использованием  различных мануальных техник — 45 мин</t>
  </si>
  <si>
    <t xml:space="preserve">Лечебные инъекции</t>
  </si>
  <si>
    <t>ЛБИ.01</t>
  </si>
  <si>
    <t>A11.04.004</t>
  </si>
  <si>
    <t xml:space="preserve"> Лечебные инъекции 1 категории сложности</t>
  </si>
  <si>
    <t>ЛБИ.02</t>
  </si>
  <si>
    <t>A11.04.006</t>
  </si>
  <si>
    <t xml:space="preserve">Лечебные инъекции 2 категории сложности</t>
  </si>
  <si>
    <t>ЛБИ.03</t>
  </si>
  <si>
    <t xml:space="preserve">Лечебные инъекции 3 категории сложности</t>
  </si>
  <si>
    <t>ЛБИ.04</t>
  </si>
  <si>
    <t xml:space="preserve">Инъекция,  обогащенной тромбоцитами плазмы (Meaplаzma)</t>
  </si>
  <si>
    <t>ЛБИ.05</t>
  </si>
  <si>
    <t xml:space="preserve">Инъекция,  обогащенной тромбоцитами плазмы (Cortexil), 20мл</t>
  </si>
  <si>
    <t>ЛБИ.06</t>
  </si>
  <si>
    <t xml:space="preserve">Введение PRP с использованием фибринового сгустка</t>
  </si>
  <si>
    <t>ЛБИ.07</t>
  </si>
  <si>
    <t xml:space="preserve"> Лечебные инъекции 1 категории сложности. "Лонгидаза"</t>
  </si>
  <si>
    <t>ЛБИ.08</t>
  </si>
  <si>
    <t xml:space="preserve">Лечебные инъекции 2 категории сложности. "Лонгидаза"</t>
  </si>
  <si>
    <t>ЛБИ.09</t>
  </si>
  <si>
    <t xml:space="preserve">Лечебные инъекции 3 категории сложности. "Лонгидаза"</t>
  </si>
  <si>
    <t>ЛБИ.10</t>
  </si>
  <si>
    <t xml:space="preserve"> Лечебные инъекции 1 категории сложности. "Плексатрон"</t>
  </si>
  <si>
    <t>ЛБИ.11</t>
  </si>
  <si>
    <t xml:space="preserve">Лечебные инъекции 2 категории сложности. "Плексатрон"</t>
  </si>
  <si>
    <t>ЛБИ.12</t>
  </si>
  <si>
    <t xml:space="preserve">Лечебные инъекции 3 категории сложности. "Плексатрон"</t>
  </si>
  <si>
    <t>ЛБИ.13</t>
  </si>
  <si>
    <t xml:space="preserve"> Лечебные инъекции 1 категории сложности. "Дипроспан/Дипромет"</t>
  </si>
  <si>
    <t>ЛБИ.14</t>
  </si>
  <si>
    <t xml:space="preserve">Лечебные инъекции 2 категории сложности. "Дипроспан/Дипромет"</t>
  </si>
  <si>
    <t>ЛБИ.15</t>
  </si>
  <si>
    <t xml:space="preserve">Лечебные инъекции 3 категории сложности. "Дипроспан/Дипромет"</t>
  </si>
  <si>
    <t>ЛБИ.16</t>
  </si>
  <si>
    <t xml:space="preserve"> Лечебные инъекции 1 категории сложности. «Вискосил»</t>
  </si>
  <si>
    <t>ЛБИ.17</t>
  </si>
  <si>
    <t xml:space="preserve"> Лечебные инъекции 1 категории сложности. «Остенил»</t>
  </si>
  <si>
    <t>ЛБИ.18</t>
  </si>
  <si>
    <t xml:space="preserve">Лечебные инъекции 2 категории сложности. «Остенил»</t>
  </si>
  <si>
    <t>ЛБИ.19</t>
  </si>
  <si>
    <t xml:space="preserve"> Лечебные инъекции 1 категории сложности. «Остенил Мини»</t>
  </si>
  <si>
    <t>ЛБИ.20</t>
  </si>
  <si>
    <t xml:space="preserve"> Лечебные инъекции 2 категории сложности. «Остенил Мини»</t>
  </si>
  <si>
    <t>ЛБИ.21</t>
  </si>
  <si>
    <t xml:space="preserve">Лечебные инъекции 1 категории сложности. «Остенил Плюс»</t>
  </si>
  <si>
    <t>ЛБИ.22</t>
  </si>
  <si>
    <t xml:space="preserve">Лечебные инъекции 2 категории сложности. «Остенил Плюс»</t>
  </si>
  <si>
    <t>ЛБИ.23</t>
  </si>
  <si>
    <t xml:space="preserve"> Лечебные инъекции 1 категории сложности. «РусВиск Форте» </t>
  </si>
  <si>
    <t>ЛБИ.24</t>
  </si>
  <si>
    <t xml:space="preserve">Лечебные инъекции 1 категории сложности. «Хронотрон»</t>
  </si>
  <si>
    <t>ЛБИ.25</t>
  </si>
  <si>
    <t xml:space="preserve">Лечебные инъекции 2 категории сложности. «Хронотрон»</t>
  </si>
  <si>
    <t>ЛБИ.26</t>
  </si>
  <si>
    <t xml:space="preserve">Лечебные инъекции 1 категории сложности. «Флексотрон Кросс»</t>
  </si>
  <si>
    <t>ЛБИ.27</t>
  </si>
  <si>
    <t xml:space="preserve">Лечебные инъекции 2 категории сложности. «Флексотрон Кросс»</t>
  </si>
  <si>
    <t>ЛБИ.28</t>
  </si>
  <si>
    <t xml:space="preserve">Лечебные инъекции 1 категории сложности. «Флексотрон Магнум»</t>
  </si>
  <si>
    <t>ЛБИ.29</t>
  </si>
  <si>
    <t xml:space="preserve">Лечебные инъекции 2 категории сложности. «Флексотрон Магнум»</t>
  </si>
  <si>
    <t>ЛБИ.30</t>
  </si>
  <si>
    <t xml:space="preserve">Лечебные инъекции 1 категории сложности. « Флексотрон Ультра М»</t>
  </si>
  <si>
    <t>ЛБИ.31</t>
  </si>
  <si>
    <t xml:space="preserve">Лечебные инъекции 2 категории сложности. « Флексотрон Ультра М»</t>
  </si>
  <si>
    <t>ЛБИ.32</t>
  </si>
  <si>
    <t xml:space="preserve">Лечебные инъекции 1 категории сложности. «Композитрон 2»</t>
  </si>
  <si>
    <t>ЛБИ.33</t>
  </si>
  <si>
    <t xml:space="preserve">Лечебные инъекции 2 категории сложности. «Композитрон 2»</t>
  </si>
  <si>
    <t>ЛБИ.34</t>
  </si>
  <si>
    <t xml:space="preserve">Лечебные инъекции 1 категории сложности. «Композитрон 5»</t>
  </si>
  <si>
    <t>ЛБИ.35</t>
  </si>
  <si>
    <t xml:space="preserve">Лечебные инъекции 2 категории сложности. «Композитрон 5»</t>
  </si>
  <si>
    <t>ЛБИ.36</t>
  </si>
  <si>
    <t xml:space="preserve">Лечебные инъекции 1 категории сложности. "Флексотрон Форте"</t>
  </si>
  <si>
    <t>ЛБИ.37</t>
  </si>
  <si>
    <t xml:space="preserve">Лечебные инъекции 2 категории сложности. "Флексотрон Форте"</t>
  </si>
  <si>
    <t>ЛБИ.38</t>
  </si>
  <si>
    <t xml:space="preserve">Внутривенная инфузия 1 категория с препаратом пациента</t>
  </si>
  <si>
    <t>ЛБИ.39</t>
  </si>
  <si>
    <t xml:space="preserve">Внутривенная инфузия 2 категория с препаратом пациента «Акласта»</t>
  </si>
  <si>
    <t>ЛБИ.40</t>
  </si>
  <si>
    <t xml:space="preserve">Внутривенная инфузия 2 категория сложности «Акласта»</t>
  </si>
  <si>
    <t>ЛБИ.41</t>
  </si>
  <si>
    <t xml:space="preserve">А11.12.009
А11.004.006
А11.01.002</t>
  </si>
  <si>
    <t xml:space="preserve">Комплексная услуга. Инъекция микрофрактурированного жира (SVF). Одна область</t>
  </si>
  <si>
    <t>ЛБИ.42</t>
  </si>
  <si>
    <t xml:space="preserve">Комплексная услуга. Инъекция микрофрактурированного жира (SVF). Две области</t>
  </si>
  <si>
    <t>ЛБИ.43</t>
  </si>
  <si>
    <t xml:space="preserve">Комплексная услуга. Инъекция микрофрактурированного жира (SVF). Три области</t>
  </si>
  <si>
    <t>ЛБИ.44</t>
  </si>
  <si>
    <t xml:space="preserve">А11.03.003
А11.12.009
А11.004.006</t>
  </si>
  <si>
    <t xml:space="preserve">Комплексная услуга. Введение концентрата аутологичного костного мозга (BMAC) в полость сустава/в область мягких тканей (одна зона)</t>
  </si>
  <si>
    <t>ЛБИ.45</t>
  </si>
  <si>
    <t xml:space="preserve">Комплексная услуга. Введение концентрата аутологичного костного мозга (BMAC) в полость сустава/в область мягких тканей (две области)</t>
  </si>
  <si>
    <t>ЛБИ.46</t>
  </si>
  <si>
    <t xml:space="preserve">Комплексная услуга. Введение концентрата аутологичного костного мозга (BMAC) в полость сустава/в область мягких тканей (три области)</t>
  </si>
  <si>
    <t>ЛБИ.47</t>
  </si>
  <si>
    <t>А11.02.002</t>
  </si>
  <si>
    <t xml:space="preserve">Внутримышечная инъекция</t>
  </si>
  <si>
    <t>ЛБИ.48</t>
  </si>
  <si>
    <t>A11.12.009</t>
  </si>
  <si>
    <t xml:space="preserve">Забор крови из вены</t>
  </si>
  <si>
    <t>ЛБИ.49</t>
  </si>
  <si>
    <t>A11.01.002</t>
  </si>
  <si>
    <t xml:space="preserve">Внутривенное введение препарата</t>
  </si>
  <si>
    <t>ЛБИ.50</t>
  </si>
  <si>
    <t>A16.024.026.001</t>
  </si>
  <si>
    <t xml:space="preserve">Игольная апоневротомия</t>
  </si>
  <si>
    <t xml:space="preserve">Травматология-ортопедия </t>
  </si>
  <si>
    <t>ТРО.21</t>
  </si>
  <si>
    <t>А15.03.010</t>
  </si>
  <si>
    <t xml:space="preserve">Снятие гипсовой повязки (лонгеты)</t>
  </si>
  <si>
    <t>ТРО.41</t>
  </si>
  <si>
    <t>A15.03.003.002</t>
  </si>
  <si>
    <t xml:space="preserve">Коррекция ортеза/Ортезирование при помощи термопластика 1 категория</t>
  </si>
  <si>
    <t>ТРО.42</t>
  </si>
  <si>
    <t xml:space="preserve">Ортезирование при помощи термопластика 2 категория</t>
  </si>
  <si>
    <t>ТРО.43</t>
  </si>
  <si>
    <t xml:space="preserve">Ортезирование при помощи термопластика 3 категория</t>
  </si>
  <si>
    <t>ТРО.44</t>
  </si>
  <si>
    <t xml:space="preserve">Ортезирование при помощи термопластика 4 категория</t>
  </si>
  <si>
    <t>ТРО.45</t>
  </si>
  <si>
    <t xml:space="preserve">Ортезирование при помощи термопластика 5 категория</t>
  </si>
  <si>
    <t>ТРО.46</t>
  </si>
  <si>
    <t xml:space="preserve">Ортезирование при помощи термопластика 6 категория</t>
  </si>
  <si>
    <t>ТРО.47</t>
  </si>
  <si>
    <t xml:space="preserve">Ортезирование при помощи термопластика 7 категория</t>
  </si>
  <si>
    <t>ТРО.48</t>
  </si>
  <si>
    <t xml:space="preserve">Ортезирование при помощи термопластика 8 категория</t>
  </si>
  <si>
    <t>ТРО.49</t>
  </si>
  <si>
    <t xml:space="preserve">Ортезирование при помощи термопластика 9 категория</t>
  </si>
  <si>
    <t>ТРО.50</t>
  </si>
  <si>
    <t xml:space="preserve">Ортезирование при помощи термопластика 10 категория</t>
  </si>
  <si>
    <t>ТРО.51</t>
  </si>
  <si>
    <t xml:space="preserve">Ортезирование при помощи термопластика 11 категория</t>
  </si>
  <si>
    <t>ТРО.52</t>
  </si>
  <si>
    <t xml:space="preserve">Ортезирование при помощи термопластика 12 категория</t>
  </si>
  <si>
    <t>ТРО.1</t>
  </si>
  <si>
    <t>A15.01.001</t>
  </si>
  <si>
    <t xml:space="preserve">Перевязка послеоперационной раны</t>
  </si>
  <si>
    <t>ТРО.2</t>
  </si>
  <si>
    <t>A15.01.002</t>
  </si>
  <si>
    <t xml:space="preserve">Перевязка инфицированной раны</t>
  </si>
  <si>
    <t>ТРО.3</t>
  </si>
  <si>
    <t>A11.30.021</t>
  </si>
  <si>
    <t xml:space="preserve">Взятие раневого отделяемого на бактериологическое исследование</t>
  </si>
  <si>
    <t>ТРО.4</t>
  </si>
  <si>
    <t>A16.30.069</t>
  </si>
  <si>
    <t xml:space="preserve">Снятие швов</t>
  </si>
  <si>
    <t>ТРО.5</t>
  </si>
  <si>
    <t>A16.01.009</t>
  </si>
  <si>
    <t xml:space="preserve">Ушивание раны</t>
  </si>
  <si>
    <t>ТРО.6</t>
  </si>
  <si>
    <t>A15.03.003</t>
  </si>
  <si>
    <t xml:space="preserve">Наложение гипсовой повязки</t>
  </si>
  <si>
    <t>ТРО.7</t>
  </si>
  <si>
    <t xml:space="preserve">Наложение циркулярной полимерной иммобилизирующей повязки. Верхняя конечность</t>
  </si>
  <si>
    <t>ТРО.8</t>
  </si>
  <si>
    <t xml:space="preserve">Наложение циркулярной полимерной иммобилизирующей повязки. Нижняя конечность</t>
  </si>
  <si>
    <t>ТРО.9</t>
  </si>
  <si>
    <t>A15.02.001</t>
  </si>
  <si>
    <t xml:space="preserve">Кинезиотейпирование 1 категория сложности</t>
  </si>
  <si>
    <t>ТРО.10</t>
  </si>
  <si>
    <t xml:space="preserve">Кинезиотейпирование 2 категория сложности</t>
  </si>
  <si>
    <t>ТРО.11</t>
  </si>
  <si>
    <t xml:space="preserve">Кинезиотейпирование 3 категория сложности</t>
  </si>
  <si>
    <t>Физиотерапия</t>
  </si>
  <si>
    <t>ФИЗ.1</t>
  </si>
  <si>
    <t>A17.30.025</t>
  </si>
  <si>
    <t xml:space="preserve">Магнитотерапия BTL. Одна область</t>
  </si>
  <si>
    <t>ФИЗ.2</t>
  </si>
  <si>
    <t>A22.30.001.001</t>
  </si>
  <si>
    <t xml:space="preserve">Лазеротерапия BTL. Одна область</t>
  </si>
  <si>
    <t>ФИЗ.3</t>
  </si>
  <si>
    <t>А17.30.034</t>
  </si>
  <si>
    <t xml:space="preserve">Ультрафонофорез с лекарственным препаратом BTL. Одна область</t>
  </si>
  <si>
    <t>ФИЗ.4</t>
  </si>
  <si>
    <t xml:space="preserve">Высокоинтенсивный лазер  BTL. Одна область</t>
  </si>
  <si>
    <t>ФИЗ.5</t>
  </si>
  <si>
    <t>А17.30.024</t>
  </si>
  <si>
    <t xml:space="preserve">Электротерапия BTL. Одна область</t>
  </si>
  <si>
    <t>ФИЗ.6</t>
  </si>
  <si>
    <t>A24.01.005.003</t>
  </si>
  <si>
    <t xml:space="preserve">Криотерапия бесконтактная BTL. Одна область</t>
  </si>
  <si>
    <t>ФИЗ.7</t>
  </si>
  <si>
    <t xml:space="preserve">Криотерапия контактная BTL.  Одна область</t>
  </si>
  <si>
    <t>ФИЗ.8</t>
  </si>
  <si>
    <t>А17.30.035</t>
  </si>
  <si>
    <t xml:space="preserve">Электрофорез с карипаином BTL. Одна область.</t>
  </si>
  <si>
    <t>ФИЗ.9</t>
  </si>
  <si>
    <t xml:space="preserve">Электростатический вибромассаж Аппарат «Хивамат 200». Одна область</t>
  </si>
  <si>
    <t xml:space="preserve">Услуги клиники / Ударно-волновая терапия 2026</t>
  </si>
  <si>
    <t>УВТ.1</t>
  </si>
  <si>
    <t>A22.30.015</t>
  </si>
  <si>
    <t xml:space="preserve">Ударно-волновая терапия BTL. Одна область</t>
  </si>
  <si>
    <t>УВТ.2</t>
  </si>
  <si>
    <t>A22.30.015.001</t>
  </si>
  <si>
    <t xml:space="preserve">Ударно-волновая терапия BTL. Две области</t>
  </si>
  <si>
    <t>УВТ.3</t>
  </si>
  <si>
    <t xml:space="preserve">Ударно-волновая терапия BTL. Кисть</t>
  </si>
  <si>
    <t>УВТ.4</t>
  </si>
  <si>
    <t xml:space="preserve">Ударно-волновая терапия BTL. ЛФК</t>
  </si>
  <si>
    <t>УВТ.5</t>
  </si>
  <si>
    <t>A22.30.015.002</t>
  </si>
  <si>
    <t xml:space="preserve">Ударно-волновая терапия BTL. Три области</t>
  </si>
  <si>
    <t>УВТ.6</t>
  </si>
  <si>
    <t>A22.30.015.003</t>
  </si>
  <si>
    <t xml:space="preserve">Ударно-волновая терапия BTL. Четыре области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</si>
</sst>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b val="0"/>
      <i val="0"/>
      <strike val="0"/>
      <u val="none"/>
      <sz val="11.000000"/>
      <color theme="1"/>
      <name val="Calibri"/>
    </font>
    <font>
      <b val="0"/>
      <i val="0"/>
      <strike val="0"/>
      <u val="none"/>
      <sz val="11.000000"/>
      <color theme="1"/>
      <name val="Times"/>
    </font>
    <font>
      <b/>
      <i val="0"/>
      <strike val="0"/>
      <u val="none"/>
      <sz val="11.000000"/>
      <name val="Times"/>
    </font>
    <font>
      <i val="0"/>
      <strike val="0"/>
      <u val="none"/>
      <sz val="11.000000"/>
      <color theme="1"/>
      <name val="Times"/>
    </font>
    <font>
      <b/>
      <i val="0"/>
      <strike val="0"/>
      <u val="none"/>
      <sz val="11.000000"/>
      <color theme="1"/>
      <name val="Times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/>
    </xf>
    <xf fontId="1" fillId="0" borderId="1" numFmtId="0" xfId="0" applyFont="1" applyBorder="1" applyAlignment="1">
      <alignment horizontal="center"/>
    </xf>
    <xf fontId="1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2" fillId="0" borderId="0" numFmtId="0" xfId="0" applyFont="1"/>
    <xf fontId="1" fillId="0" borderId="1" numFmtId="49" xfId="0" applyNumberFormat="1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0" numFmtId="0" xfId="0" applyFont="1" applyAlignment="1">
      <alignment horizontal="center" wrapText="1"/>
    </xf>
    <xf fontId="2" fillId="0" borderId="3" numFmtId="0" xfId="0" applyFont="1" applyBorder="1" applyAlignment="1">
      <alignment horizontal="center"/>
    </xf>
    <xf fontId="2" fillId="0" borderId="4" numFmtId="0" xfId="0" applyFont="1" applyBorder="1" applyAlignment="1">
      <alignment horizontal="center"/>
    </xf>
    <xf fontId="2" fillId="0" borderId="5" numFmtId="0" xfId="0" applyFont="1" applyBorder="1" applyAlignment="1">
      <alignment horizontal="center"/>
    </xf>
    <xf fontId="3" fillId="0" borderId="1" numFmtId="0" xfId="0" applyFont="1" applyBorder="1" applyAlignment="1">
      <alignment horizontal="center" wrapText="1"/>
    </xf>
    <xf fontId="2" fillId="0" borderId="0" numFmtId="0" xfId="0" applyFont="1" applyAlignment="1">
      <alignment horizontal="center"/>
    </xf>
    <xf fontId="1" fillId="2" borderId="1" numFmtId="0" xfId="0" applyFont="1" applyFill="1" applyBorder="1" applyAlignment="1">
      <alignment horizontal="center" wrapText="1"/>
    </xf>
    <xf fontId="1" fillId="2" borderId="0" numFmtId="0" xfId="0" applyFont="1" applyFill="1" applyAlignment="1">
      <alignment horizontal="center"/>
    </xf>
    <xf fontId="1" fillId="2" borderId="0" numFmtId="0" xfId="0" applyFont="1" applyFill="1" applyAlignment="1">
      <alignment horizontal="center" wrapText="1"/>
    </xf>
    <xf fontId="4" fillId="0" borderId="0" numFmt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owColHeaders="1" showRuler="1" topLeftCell="A127" zoomScale="100" workbookViewId="0">
      <selection activeCell="A206" activeCellId="0" sqref="A206:T206"/>
    </sheetView>
  </sheetViews>
  <sheetFormatPr defaultRowHeight="14.25"/>
  <cols>
    <col bestFit="1" customWidth="1" min="1" max="1" style="1" width="12.2734375"/>
    <col customWidth="1" min="2" max="2" style="1" width="21.7109375"/>
    <col customWidth="1" min="3" max="3" style="1" width="41.140625"/>
    <col customWidth="1" min="4" max="4" style="1" width="22.28125"/>
    <col customWidth="1" min="5" max="5" style="1" width="26.57421875"/>
    <col min="6" max="16384" style="1" width="9.140625"/>
  </cols>
  <sheetData>
    <row r="1" ht="42" customHeight="1">
      <c r="A1" s="2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3" customFormat="1">
      <c r="A2" s="4" t="s">
        <v>1</v>
      </c>
      <c r="B2" s="5" t="s">
        <v>2</v>
      </c>
      <c r="C2" s="4" t="s">
        <v>3</v>
      </c>
      <c r="D2" s="4" t="s">
        <v>4</v>
      </c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ht="28.5" customHeight="1">
      <c r="A3" s="7" t="s">
        <v>5</v>
      </c>
      <c r="B3" s="6"/>
      <c r="C3" s="6"/>
      <c r="D3" s="6"/>
      <c r="E3" s="8"/>
      <c r="F3" s="1"/>
      <c r="G3" s="1"/>
      <c r="H3" s="1"/>
      <c r="I3" s="1"/>
      <c r="J3" s="1"/>
      <c r="K3" s="1"/>
      <c r="L3" s="1"/>
      <c r="M3" s="1"/>
      <c r="N3" s="1"/>
      <c r="O3" s="1"/>
    </row>
    <row r="4" ht="71.25">
      <c r="A4" s="9" t="s">
        <v>6</v>
      </c>
      <c r="B4" s="10" t="s">
        <v>7</v>
      </c>
      <c r="C4" s="10" t="s">
        <v>8</v>
      </c>
      <c r="D4" s="10">
        <v>580</v>
      </c>
      <c r="E4" s="11"/>
      <c r="F4" s="1"/>
      <c r="G4" s="1"/>
      <c r="H4" s="1"/>
      <c r="I4" s="1"/>
      <c r="J4" s="1"/>
      <c r="K4" s="1"/>
      <c r="L4" s="1"/>
      <c r="M4" s="1"/>
      <c r="N4" s="1"/>
      <c r="O4" s="1"/>
    </row>
    <row r="5" ht="28.5">
      <c r="A5" s="9" t="s">
        <v>9</v>
      </c>
      <c r="B5" s="10" t="s">
        <v>10</v>
      </c>
      <c r="C5" s="10" t="s">
        <v>11</v>
      </c>
      <c r="D5" s="10">
        <v>320</v>
      </c>
      <c r="E5" s="1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A6" s="9" t="s">
        <v>12</v>
      </c>
      <c r="B6" s="10" t="s">
        <v>13</v>
      </c>
      <c r="C6" s="10" t="s">
        <v>14</v>
      </c>
      <c r="D6" s="10">
        <v>290</v>
      </c>
      <c r="E6" s="11"/>
      <c r="F6" s="1"/>
      <c r="G6" s="1"/>
      <c r="H6" s="1"/>
      <c r="I6" s="1"/>
      <c r="J6" s="1"/>
      <c r="K6" s="1"/>
      <c r="L6" s="1"/>
      <c r="M6" s="1"/>
      <c r="N6" s="1"/>
      <c r="O6" s="1"/>
    </row>
    <row r="7">
      <c r="A7" s="9" t="s">
        <v>15</v>
      </c>
      <c r="B7" s="10" t="s">
        <v>16</v>
      </c>
      <c r="C7" s="10" t="s">
        <v>17</v>
      </c>
      <c r="D7" s="10">
        <v>320</v>
      </c>
      <c r="E7" s="11"/>
      <c r="F7" s="1"/>
      <c r="G7" s="1"/>
      <c r="H7" s="1"/>
      <c r="I7" s="1"/>
      <c r="J7" s="1"/>
      <c r="K7" s="1"/>
      <c r="L7" s="1"/>
      <c r="M7" s="1"/>
      <c r="N7" s="1"/>
      <c r="O7" s="1"/>
    </row>
    <row r="8">
      <c r="A8" s="9" t="s">
        <v>18</v>
      </c>
      <c r="B8" s="10" t="s">
        <v>19</v>
      </c>
      <c r="C8" s="10" t="s">
        <v>20</v>
      </c>
      <c r="D8" s="10">
        <v>250</v>
      </c>
      <c r="E8" s="11"/>
      <c r="F8" s="1"/>
      <c r="G8" s="1"/>
      <c r="H8" s="1"/>
      <c r="I8" s="1"/>
      <c r="J8" s="1"/>
      <c r="K8" s="1"/>
      <c r="L8" s="1"/>
      <c r="M8" s="1"/>
      <c r="N8" s="1"/>
      <c r="O8" s="1"/>
    </row>
    <row r="9">
      <c r="A9" s="9" t="s">
        <v>21</v>
      </c>
      <c r="B9" s="10" t="s">
        <v>22</v>
      </c>
      <c r="C9" s="10" t="s">
        <v>23</v>
      </c>
      <c r="D9" s="10">
        <v>250</v>
      </c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>
      <c r="A10" s="9" t="s">
        <v>24</v>
      </c>
      <c r="B10" s="10" t="s">
        <v>25</v>
      </c>
      <c r="C10" s="10" t="s">
        <v>26</v>
      </c>
      <c r="D10" s="10">
        <v>250</v>
      </c>
      <c r="E10" s="1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>
      <c r="A11" s="9" t="s">
        <v>27</v>
      </c>
      <c r="B11" s="10" t="s">
        <v>28</v>
      </c>
      <c r="C11" s="10" t="s">
        <v>29</v>
      </c>
      <c r="D11" s="10">
        <v>230</v>
      </c>
      <c r="E11" s="1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>
      <c r="A12" s="9" t="s">
        <v>30</v>
      </c>
      <c r="B12" s="10" t="s">
        <v>31</v>
      </c>
      <c r="C12" s="10" t="s">
        <v>32</v>
      </c>
      <c r="D12" s="10">
        <v>460</v>
      </c>
      <c r="E12" s="1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>
      <c r="A13" s="9" t="s">
        <v>33</v>
      </c>
      <c r="B13" s="10" t="s">
        <v>34</v>
      </c>
      <c r="C13" s="10" t="s">
        <v>35</v>
      </c>
      <c r="D13" s="10">
        <v>780</v>
      </c>
      <c r="E13" s="1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>
      <c r="A14" s="9" t="s">
        <v>36</v>
      </c>
      <c r="B14" s="10" t="s">
        <v>37</v>
      </c>
      <c r="C14" s="10" t="s">
        <v>38</v>
      </c>
      <c r="D14" s="10">
        <v>240</v>
      </c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ht="28.5">
      <c r="A15" s="9" t="s">
        <v>39</v>
      </c>
      <c r="B15" s="10" t="s">
        <v>40</v>
      </c>
      <c r="C15" s="10" t="s">
        <v>41</v>
      </c>
      <c r="D15" s="10">
        <v>240</v>
      </c>
      <c r="E15" s="1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8.5">
      <c r="A16" s="9" t="s">
        <v>42</v>
      </c>
      <c r="B16" s="10" t="s">
        <v>43</v>
      </c>
      <c r="C16" s="10" t="s">
        <v>44</v>
      </c>
      <c r="D16" s="10">
        <v>240</v>
      </c>
      <c r="E16" s="1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>
      <c r="A17" s="9" t="s">
        <v>45</v>
      </c>
      <c r="B17" s="10" t="s">
        <v>46</v>
      </c>
      <c r="C17" s="10" t="s">
        <v>47</v>
      </c>
      <c r="D17" s="10">
        <v>230</v>
      </c>
      <c r="E17" s="1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>
      <c r="A18" s="9" t="s">
        <v>48</v>
      </c>
      <c r="B18" s="10" t="s">
        <v>49</v>
      </c>
      <c r="C18" s="10" t="s">
        <v>50</v>
      </c>
      <c r="D18" s="10">
        <v>260</v>
      </c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>
      <c r="A19" s="9" t="s">
        <v>51</v>
      </c>
      <c r="B19" s="10" t="s">
        <v>52</v>
      </c>
      <c r="C19" s="10" t="s">
        <v>53</v>
      </c>
      <c r="D19" s="10">
        <v>270</v>
      </c>
      <c r="E19" s="1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8.5">
      <c r="A20" s="9" t="s">
        <v>54</v>
      </c>
      <c r="B20" s="10" t="s">
        <v>55</v>
      </c>
      <c r="C20" s="10" t="s">
        <v>56</v>
      </c>
      <c r="D20" s="10">
        <v>1280</v>
      </c>
      <c r="E20" s="1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>
      <c r="A21" s="9" t="s">
        <v>57</v>
      </c>
      <c r="B21" s="10" t="s">
        <v>58</v>
      </c>
      <c r="C21" s="10" t="s">
        <v>59</v>
      </c>
      <c r="D21" s="10">
        <v>1080</v>
      </c>
      <c r="E21" s="1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>
      <c r="A22" s="9" t="s">
        <v>60</v>
      </c>
      <c r="B22" s="10" t="s">
        <v>61</v>
      </c>
      <c r="C22" s="10" t="s">
        <v>62</v>
      </c>
      <c r="D22" s="10">
        <v>270</v>
      </c>
      <c r="E22" s="1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>
      <c r="A23" s="9" t="s">
        <v>63</v>
      </c>
      <c r="B23" s="10" t="s">
        <v>64</v>
      </c>
      <c r="C23" s="10" t="s">
        <v>65</v>
      </c>
      <c r="D23" s="10">
        <v>460</v>
      </c>
      <c r="E23" s="1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>
      <c r="A24" s="9" t="s">
        <v>66</v>
      </c>
      <c r="B24" s="10" t="s">
        <v>67</v>
      </c>
      <c r="C24" s="10" t="s">
        <v>68</v>
      </c>
      <c r="D24" s="10">
        <v>1190</v>
      </c>
      <c r="E24" s="1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>
      <c r="A25" s="9" t="s">
        <v>69</v>
      </c>
      <c r="B25" s="10" t="s">
        <v>70</v>
      </c>
      <c r="C25" s="10" t="s">
        <v>71</v>
      </c>
      <c r="D25" s="10">
        <v>870</v>
      </c>
      <c r="E25" s="1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>
      <c r="A26" s="9" t="s">
        <v>72</v>
      </c>
      <c r="B26" s="10" t="s">
        <v>73</v>
      </c>
      <c r="C26" s="10" t="s">
        <v>74</v>
      </c>
      <c r="D26" s="10">
        <v>860</v>
      </c>
      <c r="E26" s="1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>
      <c r="A27" s="9" t="s">
        <v>75</v>
      </c>
      <c r="B27" s="10" t="s">
        <v>76</v>
      </c>
      <c r="C27" s="10" t="s">
        <v>77</v>
      </c>
      <c r="D27" s="10">
        <v>340</v>
      </c>
      <c r="E27" s="1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>
      <c r="A28" s="9" t="s">
        <v>78</v>
      </c>
      <c r="B28" s="10" t="s">
        <v>79</v>
      </c>
      <c r="C28" s="10" t="s">
        <v>80</v>
      </c>
      <c r="D28" s="10">
        <v>330</v>
      </c>
      <c r="E28" s="1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>
      <c r="A29" s="9" t="s">
        <v>81</v>
      </c>
      <c r="B29" s="10" t="s">
        <v>82</v>
      </c>
      <c r="C29" s="10" t="s">
        <v>83</v>
      </c>
      <c r="D29" s="10">
        <v>320</v>
      </c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>
      <c r="A30" s="9" t="s">
        <v>84</v>
      </c>
      <c r="B30" s="10" t="s">
        <v>85</v>
      </c>
      <c r="C30" s="10" t="s">
        <v>86</v>
      </c>
      <c r="D30" s="10">
        <v>350</v>
      </c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ht="28.5">
      <c r="A31" s="9" t="s">
        <v>87</v>
      </c>
      <c r="B31" s="10" t="s">
        <v>88</v>
      </c>
      <c r="C31" s="10" t="s">
        <v>89</v>
      </c>
      <c r="D31" s="10">
        <v>270</v>
      </c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ht="42.75">
      <c r="A32" s="9" t="s">
        <v>90</v>
      </c>
      <c r="B32" s="10" t="s">
        <v>91</v>
      </c>
      <c r="C32" s="10" t="s">
        <v>92</v>
      </c>
      <c r="D32" s="10">
        <v>2750</v>
      </c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ht="57">
      <c r="A33" s="9" t="s">
        <v>93</v>
      </c>
      <c r="B33" s="10" t="s">
        <v>94</v>
      </c>
      <c r="C33" s="10" t="s">
        <v>95</v>
      </c>
      <c r="D33" s="10">
        <v>6500</v>
      </c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57">
      <c r="A34" s="9" t="s">
        <v>96</v>
      </c>
      <c r="B34" s="10" t="s">
        <v>97</v>
      </c>
      <c r="C34" s="10" t="s">
        <v>98</v>
      </c>
      <c r="D34" s="10">
        <v>1520</v>
      </c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>
      <c r="A35" s="9" t="s">
        <v>99</v>
      </c>
      <c r="B35" s="10" t="s">
        <v>100</v>
      </c>
      <c r="C35" s="10" t="s">
        <v>101</v>
      </c>
      <c r="D35" s="10">
        <v>570</v>
      </c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>
      <c r="A36" s="9" t="s">
        <v>102</v>
      </c>
      <c r="B36" s="10" t="s">
        <v>103</v>
      </c>
      <c r="C36" s="10" t="s">
        <v>104</v>
      </c>
      <c r="D36" s="10">
        <v>570</v>
      </c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>
      <c r="A37" s="9" t="s">
        <v>105</v>
      </c>
      <c r="B37" s="10" t="s">
        <v>106</v>
      </c>
      <c r="C37" s="10" t="s">
        <v>107</v>
      </c>
      <c r="D37" s="10">
        <v>1900</v>
      </c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>
      <c r="A38" s="9" t="s">
        <v>108</v>
      </c>
      <c r="B38" s="10" t="s">
        <v>109</v>
      </c>
      <c r="C38" s="10" t="s">
        <v>110</v>
      </c>
      <c r="D38" s="10">
        <v>880</v>
      </c>
      <c r="E38" s="1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28.5">
      <c r="A39" s="9" t="s">
        <v>111</v>
      </c>
      <c r="B39" s="10" t="s">
        <v>112</v>
      </c>
      <c r="C39" s="10" t="s">
        <v>113</v>
      </c>
      <c r="D39" s="10">
        <v>2190</v>
      </c>
      <c r="E39" s="1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>
      <c r="A40" s="9" t="s">
        <v>114</v>
      </c>
      <c r="B40" s="10" t="s">
        <v>115</v>
      </c>
      <c r="C40" s="10" t="s">
        <v>116</v>
      </c>
      <c r="D40" s="10">
        <v>1380</v>
      </c>
      <c r="E40" s="1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42.75">
      <c r="A41" s="9" t="s">
        <v>117</v>
      </c>
      <c r="B41" s="10" t="s">
        <v>118</v>
      </c>
      <c r="C41" s="10" t="s">
        <v>119</v>
      </c>
      <c r="D41" s="10">
        <v>690</v>
      </c>
      <c r="E41" s="1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57">
      <c r="A42" s="9" t="s">
        <v>120</v>
      </c>
      <c r="B42" s="10" t="s">
        <v>121</v>
      </c>
      <c r="C42" s="10" t="s">
        <v>122</v>
      </c>
      <c r="D42" s="10">
        <v>2200</v>
      </c>
      <c r="E42" s="1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ht="57">
      <c r="A43" s="9" t="s">
        <v>123</v>
      </c>
      <c r="B43" s="10" t="s">
        <v>124</v>
      </c>
      <c r="C43" s="10" t="s">
        <v>125</v>
      </c>
      <c r="D43" s="10">
        <v>4550</v>
      </c>
      <c r="E43" s="1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327.75">
      <c r="A44" s="9" t="s">
        <v>126</v>
      </c>
      <c r="B44" s="10" t="s">
        <v>127</v>
      </c>
      <c r="C44" s="10" t="s">
        <v>128</v>
      </c>
      <c r="D44" s="10">
        <v>8600</v>
      </c>
      <c r="E44" s="1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27" customHeight="1">
      <c r="A45" s="9" t="s">
        <v>129</v>
      </c>
      <c r="B45" s="10" t="s">
        <v>130</v>
      </c>
      <c r="C45" s="10" t="s">
        <v>131</v>
      </c>
      <c r="D45" s="10">
        <v>6500</v>
      </c>
      <c r="E45" s="1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ht="71.25">
      <c r="A46" s="9" t="s">
        <v>132</v>
      </c>
      <c r="B46" s="10" t="s">
        <v>133</v>
      </c>
      <c r="C46" s="10" t="s">
        <v>134</v>
      </c>
      <c r="D46" s="10">
        <v>4000</v>
      </c>
      <c r="E46" s="1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71.25">
      <c r="A47" s="9" t="s">
        <v>135</v>
      </c>
      <c r="B47" s="10" t="s">
        <v>136</v>
      </c>
      <c r="C47" s="10" t="s">
        <v>137</v>
      </c>
      <c r="D47" s="10">
        <v>6200</v>
      </c>
      <c r="E47" s="1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ht="99.75">
      <c r="A48" s="9" t="s">
        <v>138</v>
      </c>
      <c r="B48" s="10" t="s">
        <v>139</v>
      </c>
      <c r="C48" s="10" t="s">
        <v>140</v>
      </c>
      <c r="D48" s="10">
        <v>3600</v>
      </c>
      <c r="E48" s="1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ht="99.75">
      <c r="A49" s="9" t="s">
        <v>141</v>
      </c>
      <c r="B49" s="10" t="s">
        <v>142</v>
      </c>
      <c r="C49" s="10" t="s">
        <v>143</v>
      </c>
      <c r="D49" s="10">
        <v>240</v>
      </c>
      <c r="E49" s="1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>
      <c r="A50" s="9" t="s">
        <v>144</v>
      </c>
      <c r="B50" s="10" t="s">
        <v>145</v>
      </c>
      <c r="C50" s="10" t="s">
        <v>146</v>
      </c>
      <c r="D50" s="10">
        <v>440</v>
      </c>
      <c r="E50" s="1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>
      <c r="A51" s="9" t="s">
        <v>147</v>
      </c>
      <c r="B51" s="10" t="s">
        <v>148</v>
      </c>
      <c r="C51" s="10" t="s">
        <v>149</v>
      </c>
      <c r="D51" s="10">
        <v>440</v>
      </c>
      <c r="E51" s="1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>
      <c r="A52" s="9" t="s">
        <v>150</v>
      </c>
      <c r="B52" s="10" t="s">
        <v>151</v>
      </c>
      <c r="C52" s="10" t="s">
        <v>152</v>
      </c>
      <c r="D52" s="10">
        <v>1880</v>
      </c>
      <c r="E52" s="1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>
      <c r="A53" s="12" t="s">
        <v>153</v>
      </c>
      <c r="B53" s="13"/>
      <c r="C53" s="13"/>
      <c r="D53" s="14"/>
      <c r="E53" s="8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ht="57">
      <c r="A54" s="9" t="s">
        <v>154</v>
      </c>
      <c r="B54" s="10" t="s">
        <v>155</v>
      </c>
      <c r="C54" s="10" t="s">
        <v>156</v>
      </c>
      <c r="D54" s="10">
        <v>4000</v>
      </c>
      <c r="E54" s="1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ht="42.75">
      <c r="A55" s="9" t="s">
        <v>157</v>
      </c>
      <c r="B55" s="10" t="s">
        <v>155</v>
      </c>
      <c r="C55" s="10" t="s">
        <v>158</v>
      </c>
      <c r="D55" s="10">
        <v>4000</v>
      </c>
      <c r="E55" s="1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ht="28.5">
      <c r="A56" s="9" t="s">
        <v>159</v>
      </c>
      <c r="B56" s="10" t="s">
        <v>155</v>
      </c>
      <c r="C56" s="10" t="s">
        <v>160</v>
      </c>
      <c r="D56" s="10">
        <v>3000</v>
      </c>
      <c r="E56" s="1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28.5">
      <c r="A57" s="9" t="s">
        <v>161</v>
      </c>
      <c r="B57" s="10" t="s">
        <v>155</v>
      </c>
      <c r="C57" s="10" t="s">
        <v>162</v>
      </c>
      <c r="D57" s="10">
        <v>2500</v>
      </c>
      <c r="E57" s="1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ht="42.75">
      <c r="A58" s="9" t="s">
        <v>163</v>
      </c>
      <c r="B58" s="10" t="s">
        <v>155</v>
      </c>
      <c r="C58" s="10" t="s">
        <v>164</v>
      </c>
      <c r="D58" s="10">
        <v>3000</v>
      </c>
      <c r="E58" s="1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42.75">
      <c r="A59" s="9" t="s">
        <v>165</v>
      </c>
      <c r="B59" s="10" t="s">
        <v>166</v>
      </c>
      <c r="C59" s="10" t="s">
        <v>167</v>
      </c>
      <c r="D59" s="10">
        <v>1900</v>
      </c>
      <c r="E59" s="1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42.75">
      <c r="A60" s="9" t="s">
        <v>168</v>
      </c>
      <c r="B60" s="10" t="s">
        <v>169</v>
      </c>
      <c r="C60" s="10" t="s">
        <v>170</v>
      </c>
      <c r="D60" s="10">
        <v>1300</v>
      </c>
      <c r="E60" s="1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ht="42.75">
      <c r="A61" s="9" t="s">
        <v>171</v>
      </c>
      <c r="B61" s="10" t="s">
        <v>155</v>
      </c>
      <c r="C61" s="10" t="s">
        <v>172</v>
      </c>
      <c r="D61" s="10">
        <v>2500</v>
      </c>
      <c r="E61" s="1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>
      <c r="A62" s="12" t="s">
        <v>173</v>
      </c>
      <c r="B62" s="13"/>
      <c r="C62" s="13"/>
      <c r="D62" s="14"/>
      <c r="E62" s="8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ht="28.5">
      <c r="A63" s="9" t="s">
        <v>174</v>
      </c>
      <c r="B63" s="10" t="s">
        <v>175</v>
      </c>
      <c r="C63" s="10" t="s">
        <v>176</v>
      </c>
      <c r="D63" s="10">
        <v>3000</v>
      </c>
      <c r="E63" s="1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ht="37.5" customHeight="1">
      <c r="A64" s="9" t="s">
        <v>177</v>
      </c>
      <c r="B64" s="10" t="s">
        <v>178</v>
      </c>
      <c r="C64" s="10" t="s">
        <v>179</v>
      </c>
      <c r="D64" s="10">
        <v>3000</v>
      </c>
      <c r="E64" s="1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ht="28.5">
      <c r="A65" s="9" t="s">
        <v>180</v>
      </c>
      <c r="B65" s="10" t="s">
        <v>181</v>
      </c>
      <c r="C65" s="10" t="s">
        <v>182</v>
      </c>
      <c r="D65" s="10">
        <v>2500</v>
      </c>
      <c r="E65" s="1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ht="28.5">
      <c r="A66" s="9" t="s">
        <v>183</v>
      </c>
      <c r="B66" s="10" t="s">
        <v>184</v>
      </c>
      <c r="C66" s="10" t="s">
        <v>185</v>
      </c>
      <c r="D66" s="10">
        <v>2500</v>
      </c>
      <c r="E66" s="1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ht="42.75">
      <c r="A67" s="9" t="s">
        <v>186</v>
      </c>
      <c r="B67" s="10" t="s">
        <v>175</v>
      </c>
      <c r="C67" s="10" t="s">
        <v>187</v>
      </c>
      <c r="D67" s="10">
        <v>5000</v>
      </c>
      <c r="E67" s="1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ht="42.75">
      <c r="A68" s="9" t="s">
        <v>188</v>
      </c>
      <c r="B68" s="10" t="s">
        <v>175</v>
      </c>
      <c r="C68" s="10" t="s">
        <v>189</v>
      </c>
      <c r="D68" s="10">
        <v>4000</v>
      </c>
      <c r="E68" s="1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ht="42.75">
      <c r="A69" s="9" t="s">
        <v>190</v>
      </c>
      <c r="B69" s="10" t="s">
        <v>181</v>
      </c>
      <c r="C69" s="10" t="s">
        <v>191</v>
      </c>
      <c r="D69" s="10">
        <v>3000</v>
      </c>
      <c r="E69" s="1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ht="42.75">
      <c r="A70" s="9" t="s">
        <v>192</v>
      </c>
      <c r="B70" s="10" t="s">
        <v>181</v>
      </c>
      <c r="C70" s="10" t="s">
        <v>193</v>
      </c>
      <c r="D70" s="10">
        <v>3500</v>
      </c>
      <c r="E70" s="1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ht="28.5">
      <c r="A71" s="9" t="s">
        <v>194</v>
      </c>
      <c r="B71" s="10" t="s">
        <v>195</v>
      </c>
      <c r="C71" s="10" t="s">
        <v>196</v>
      </c>
      <c r="D71" s="10">
        <v>1000</v>
      </c>
      <c r="E71" s="1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ht="28.5">
      <c r="A72" s="9" t="s">
        <v>197</v>
      </c>
      <c r="B72" s="10" t="s">
        <v>175</v>
      </c>
      <c r="C72" s="10" t="s">
        <v>198</v>
      </c>
      <c r="D72" s="10">
        <v>3500</v>
      </c>
      <c r="E72" s="1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ht="28.5">
      <c r="A73" s="9" t="s">
        <v>199</v>
      </c>
      <c r="B73" s="10" t="s">
        <v>200</v>
      </c>
      <c r="C73" s="10" t="s">
        <v>201</v>
      </c>
      <c r="D73" s="10">
        <v>2000</v>
      </c>
      <c r="E73" s="1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ht="28.5">
      <c r="A74" s="9" t="s">
        <v>202</v>
      </c>
      <c r="B74" s="10" t="s">
        <v>203</v>
      </c>
      <c r="C74" s="10" t="s">
        <v>204</v>
      </c>
      <c r="D74" s="10">
        <v>2000</v>
      </c>
      <c r="E74" s="1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ht="28.5">
      <c r="A75" s="9" t="s">
        <v>205</v>
      </c>
      <c r="B75" s="10" t="s">
        <v>206</v>
      </c>
      <c r="C75" s="10" t="s">
        <v>207</v>
      </c>
      <c r="D75" s="10">
        <v>3000</v>
      </c>
      <c r="E75" s="1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28.5">
      <c r="A76" s="9" t="s">
        <v>208</v>
      </c>
      <c r="B76" s="10" t="s">
        <v>209</v>
      </c>
      <c r="C76" s="10" t="s">
        <v>210</v>
      </c>
      <c r="D76" s="10">
        <v>3000</v>
      </c>
      <c r="E76" s="1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28.5">
      <c r="A77" s="9" t="s">
        <v>211</v>
      </c>
      <c r="B77" s="10" t="s">
        <v>212</v>
      </c>
      <c r="C77" s="10" t="s">
        <v>213</v>
      </c>
      <c r="D77" s="10">
        <v>3500</v>
      </c>
      <c r="E77" s="1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ht="28.5">
      <c r="A78" s="9" t="s">
        <v>214</v>
      </c>
      <c r="B78" s="10" t="s">
        <v>215</v>
      </c>
      <c r="C78" s="10" t="s">
        <v>216</v>
      </c>
      <c r="D78" s="10">
        <v>3500</v>
      </c>
      <c r="E78" s="1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ht="28.5">
      <c r="A79" s="9" t="s">
        <v>217</v>
      </c>
      <c r="B79" s="10" t="s">
        <v>218</v>
      </c>
      <c r="C79" s="10" t="s">
        <v>219</v>
      </c>
      <c r="D79" s="10">
        <v>500</v>
      </c>
      <c r="E79" s="1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ht="28.5">
      <c r="A80" s="9" t="s">
        <v>220</v>
      </c>
      <c r="B80" s="10" t="s">
        <v>221</v>
      </c>
      <c r="C80" s="10" t="s">
        <v>222</v>
      </c>
      <c r="D80" s="10">
        <v>3200</v>
      </c>
      <c r="E80" s="1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ht="28.5">
      <c r="A81" s="9" t="s">
        <v>223</v>
      </c>
      <c r="B81" s="10" t="s">
        <v>224</v>
      </c>
      <c r="C81" s="10" t="s">
        <v>225</v>
      </c>
      <c r="D81" s="10">
        <v>3200</v>
      </c>
      <c r="E81" s="1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ht="28.5">
      <c r="A82" s="9" t="s">
        <v>226</v>
      </c>
      <c r="B82" s="10" t="s">
        <v>227</v>
      </c>
      <c r="C82" s="10" t="s">
        <v>228</v>
      </c>
      <c r="D82" s="10">
        <v>3500</v>
      </c>
      <c r="E82" s="1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ht="28.5">
      <c r="A83" s="9" t="s">
        <v>229</v>
      </c>
      <c r="B83" s="10" t="s">
        <v>181</v>
      </c>
      <c r="C83" s="10" t="s">
        <v>230</v>
      </c>
      <c r="D83" s="10">
        <v>2500</v>
      </c>
      <c r="E83" s="1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ht="28.5">
      <c r="A84" s="9" t="s">
        <v>231</v>
      </c>
      <c r="B84" s="15" t="s">
        <v>181</v>
      </c>
      <c r="C84" s="10" t="s">
        <v>232</v>
      </c>
      <c r="D84" s="10">
        <v>2000</v>
      </c>
      <c r="E84" s="1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ht="28.5">
      <c r="A85" s="9" t="s">
        <v>233</v>
      </c>
      <c r="B85" s="10" t="s">
        <v>200</v>
      </c>
      <c r="C85" s="10" t="s">
        <v>234</v>
      </c>
      <c r="D85" s="10">
        <v>2500</v>
      </c>
      <c r="E85" s="1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ht="28.5">
      <c r="A86" s="9" t="s">
        <v>235</v>
      </c>
      <c r="B86" s="10" t="s">
        <v>200</v>
      </c>
      <c r="C86" s="10" t="s">
        <v>236</v>
      </c>
      <c r="D86" s="10">
        <v>3000</v>
      </c>
      <c r="E86" s="1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>
      <c r="A87" s="12" t="s">
        <v>237</v>
      </c>
      <c r="B87" s="13"/>
      <c r="C87" s="13"/>
      <c r="D87" s="14"/>
      <c r="E87" s="8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ht="28.5">
      <c r="A88" s="9" t="s">
        <v>238</v>
      </c>
      <c r="B88" s="10" t="s">
        <v>239</v>
      </c>
      <c r="C88" s="10" t="s">
        <v>240</v>
      </c>
      <c r="D88" s="10">
        <v>2500</v>
      </c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ht="28.5">
      <c r="A89" s="9" t="s">
        <v>241</v>
      </c>
      <c r="B89" s="10" t="s">
        <v>242</v>
      </c>
      <c r="C89" s="10" t="s">
        <v>243</v>
      </c>
      <c r="D89" s="10">
        <v>4000</v>
      </c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ht="28.5">
      <c r="A90" s="9" t="s">
        <v>244</v>
      </c>
      <c r="B90" s="10" t="s">
        <v>242</v>
      </c>
      <c r="C90" s="10" t="s">
        <v>245</v>
      </c>
      <c r="D90" s="10">
        <v>6000</v>
      </c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29.25" customHeight="1">
      <c r="A91" s="9" t="s">
        <v>246</v>
      </c>
      <c r="B91" s="10" t="s">
        <v>239</v>
      </c>
      <c r="C91" s="10" t="s">
        <v>247</v>
      </c>
      <c r="D91" s="10">
        <v>6000</v>
      </c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ht="28.5">
      <c r="A92" s="9" t="s">
        <v>248</v>
      </c>
      <c r="B92" s="10" t="s">
        <v>239</v>
      </c>
      <c r="C92" s="10" t="s">
        <v>249</v>
      </c>
      <c r="D92" s="10">
        <v>9000</v>
      </c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ht="28.5">
      <c r="A93" s="9" t="s">
        <v>250</v>
      </c>
      <c r="B93" s="10" t="s">
        <v>239</v>
      </c>
      <c r="C93" s="10" t="s">
        <v>251</v>
      </c>
      <c r="D93" s="10">
        <v>12000</v>
      </c>
      <c r="E93" s="1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ht="28.5">
      <c r="A94" s="9" t="s">
        <v>252</v>
      </c>
      <c r="B94" s="10" t="s">
        <v>239</v>
      </c>
      <c r="C94" s="10" t="s">
        <v>253</v>
      </c>
      <c r="D94" s="10">
        <f>2500+1200</f>
        <v>3700</v>
      </c>
      <c r="E94" s="1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ht="28.5">
      <c r="A95" s="9" t="s">
        <v>254</v>
      </c>
      <c r="B95" s="10" t="s">
        <v>242</v>
      </c>
      <c r="C95" s="10" t="s">
        <v>255</v>
      </c>
      <c r="D95" s="10">
        <f>4000+1200</f>
        <v>5200</v>
      </c>
      <c r="E95" s="1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ht="28.5">
      <c r="A96" s="9" t="s">
        <v>256</v>
      </c>
      <c r="B96" s="10" t="s">
        <v>242</v>
      </c>
      <c r="C96" s="10" t="s">
        <v>257</v>
      </c>
      <c r="D96" s="10">
        <v>7200</v>
      </c>
      <c r="E96" s="1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ht="28.5">
      <c r="A97" s="9" t="s">
        <v>258</v>
      </c>
      <c r="B97" s="10" t="s">
        <v>239</v>
      </c>
      <c r="C97" s="10" t="s">
        <v>259</v>
      </c>
      <c r="D97" s="10">
        <f>2500+1200</f>
        <v>3700</v>
      </c>
      <c r="E97" s="1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ht="28.5">
      <c r="A98" s="9" t="s">
        <v>260</v>
      </c>
      <c r="B98" s="10" t="s">
        <v>242</v>
      </c>
      <c r="C98" s="10" t="s">
        <v>261</v>
      </c>
      <c r="D98" s="10">
        <f>4000+1200</f>
        <v>5200</v>
      </c>
      <c r="E98" s="1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ht="28.5">
      <c r="A99" s="9" t="s">
        <v>262</v>
      </c>
      <c r="B99" s="10" t="s">
        <v>242</v>
      </c>
      <c r="C99" s="10" t="s">
        <v>263</v>
      </c>
      <c r="D99" s="10">
        <v>7200</v>
      </c>
      <c r="E99" s="1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ht="28.5">
      <c r="A100" s="9" t="s">
        <v>264</v>
      </c>
      <c r="B100" s="10" t="s">
        <v>239</v>
      </c>
      <c r="C100" s="10" t="s">
        <v>265</v>
      </c>
      <c r="D100" s="10">
        <v>3500</v>
      </c>
      <c r="E100" s="1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ht="28.5">
      <c r="A101" s="9" t="s">
        <v>266</v>
      </c>
      <c r="B101" s="10" t="s">
        <v>242</v>
      </c>
      <c r="C101" s="10" t="s">
        <v>267</v>
      </c>
      <c r="D101" s="10">
        <v>5000</v>
      </c>
      <c r="E101" s="1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ht="28.5">
      <c r="A102" s="9" t="s">
        <v>268</v>
      </c>
      <c r="B102" s="10" t="s">
        <v>242</v>
      </c>
      <c r="C102" s="10" t="s">
        <v>269</v>
      </c>
      <c r="D102" s="10">
        <v>7000</v>
      </c>
      <c r="E102" s="1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ht="28.5">
      <c r="A103" s="9" t="s">
        <v>270</v>
      </c>
      <c r="B103" s="10" t="s">
        <v>239</v>
      </c>
      <c r="C103" s="10" t="s">
        <v>271</v>
      </c>
      <c r="D103" s="10">
        <f>6400+2500</f>
        <v>8900</v>
      </c>
      <c r="E103" s="1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ht="28.5">
      <c r="A104" s="9" t="s">
        <v>272</v>
      </c>
      <c r="B104" s="10" t="s">
        <v>239</v>
      </c>
      <c r="C104" s="10" t="s">
        <v>273</v>
      </c>
      <c r="D104" s="10">
        <f>4500+2500</f>
        <v>7000</v>
      </c>
      <c r="E104" s="1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ht="28.5">
      <c r="A105" s="9" t="s">
        <v>274</v>
      </c>
      <c r="B105" s="10" t="s">
        <v>242</v>
      </c>
      <c r="C105" s="10" t="s">
        <v>275</v>
      </c>
      <c r="D105" s="10">
        <f>4500+4000</f>
        <v>8500</v>
      </c>
      <c r="E105" s="1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ht="28.5">
      <c r="A106" s="9" t="s">
        <v>276</v>
      </c>
      <c r="B106" s="10" t="s">
        <v>239</v>
      </c>
      <c r="C106" s="10" t="s">
        <v>277</v>
      </c>
      <c r="D106" s="10">
        <f>7000+2500</f>
        <v>9500</v>
      </c>
      <c r="E106" s="1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ht="28.5">
      <c r="A107" s="9" t="s">
        <v>278</v>
      </c>
      <c r="B107" s="10" t="s">
        <v>242</v>
      </c>
      <c r="C107" s="10" t="s">
        <v>279</v>
      </c>
      <c r="D107" s="10">
        <f>7000+4000</f>
        <v>11000</v>
      </c>
      <c r="E107" s="1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ht="28.5">
      <c r="A108" s="9" t="s">
        <v>280</v>
      </c>
      <c r="B108" s="10" t="s">
        <v>239</v>
      </c>
      <c r="C108" s="10" t="s">
        <v>281</v>
      </c>
      <c r="D108" s="10">
        <f>8000+2500</f>
        <v>10500</v>
      </c>
      <c r="E108" s="1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ht="28.5">
      <c r="A109" s="9" t="s">
        <v>282</v>
      </c>
      <c r="B109" s="10" t="s">
        <v>242</v>
      </c>
      <c r="C109" s="10" t="s">
        <v>283</v>
      </c>
      <c r="D109" s="10">
        <f>8000+4000</f>
        <v>12000</v>
      </c>
      <c r="E109" s="1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ht="28.5">
      <c r="A110" s="9" t="s">
        <v>284</v>
      </c>
      <c r="B110" s="10" t="s">
        <v>239</v>
      </c>
      <c r="C110" s="10" t="s">
        <v>285</v>
      </c>
      <c r="D110" s="10">
        <f>19000+2500</f>
        <v>21500</v>
      </c>
      <c r="E110" s="1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ht="28.5">
      <c r="A111" s="9" t="s">
        <v>286</v>
      </c>
      <c r="B111" s="10" t="s">
        <v>239</v>
      </c>
      <c r="C111" s="10" t="s">
        <v>287</v>
      </c>
      <c r="D111" s="10">
        <f>9000+2500</f>
        <v>11500</v>
      </c>
      <c r="E111" s="1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ht="28.5">
      <c r="A112" s="9" t="s">
        <v>288</v>
      </c>
      <c r="B112" s="10" t="s">
        <v>242</v>
      </c>
      <c r="C112" s="10" t="s">
        <v>289</v>
      </c>
      <c r="D112" s="10">
        <f>9000+4000</f>
        <v>13000</v>
      </c>
      <c r="E112" s="1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ht="28.5">
      <c r="A113" s="9" t="s">
        <v>290</v>
      </c>
      <c r="B113" s="10" t="s">
        <v>239</v>
      </c>
      <c r="C113" s="10" t="s">
        <v>291</v>
      </c>
      <c r="D113" s="10">
        <f>18000+2500</f>
        <v>20500</v>
      </c>
      <c r="E113" s="1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ht="28.5">
      <c r="A114" s="9" t="s">
        <v>292</v>
      </c>
      <c r="B114" s="10" t="s">
        <v>242</v>
      </c>
      <c r="C114" s="10" t="s">
        <v>293</v>
      </c>
      <c r="D114" s="10">
        <f>18000+4000</f>
        <v>22000</v>
      </c>
      <c r="E114" s="1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ht="28.5">
      <c r="A115" s="9" t="s">
        <v>294</v>
      </c>
      <c r="B115" s="10" t="s">
        <v>239</v>
      </c>
      <c r="C115" s="10" t="s">
        <v>295</v>
      </c>
      <c r="D115" s="10">
        <f>18000+2500</f>
        <v>20500</v>
      </c>
      <c r="E115" s="1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ht="28.5">
      <c r="A116" s="9" t="s">
        <v>296</v>
      </c>
      <c r="B116" s="10" t="s">
        <v>242</v>
      </c>
      <c r="C116" s="10" t="s">
        <v>297</v>
      </c>
      <c r="D116" s="10">
        <f>18000+4000</f>
        <v>22000</v>
      </c>
      <c r="E116" s="1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ht="28.5">
      <c r="A117" s="9" t="s">
        <v>298</v>
      </c>
      <c r="B117" s="10" t="s">
        <v>239</v>
      </c>
      <c r="C117" s="10" t="s">
        <v>299</v>
      </c>
      <c r="D117" s="10">
        <f>16000+2500</f>
        <v>18500</v>
      </c>
      <c r="E117" s="1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ht="28.5">
      <c r="A118" s="9" t="s">
        <v>300</v>
      </c>
      <c r="B118" s="10" t="s">
        <v>242</v>
      </c>
      <c r="C118" s="10" t="s">
        <v>301</v>
      </c>
      <c r="D118" s="10">
        <f>16000+4000</f>
        <v>20000</v>
      </c>
      <c r="E118" s="1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ht="28.5">
      <c r="A119" s="9" t="s">
        <v>302</v>
      </c>
      <c r="B119" s="10" t="s">
        <v>239</v>
      </c>
      <c r="C119" s="10" t="s">
        <v>303</v>
      </c>
      <c r="D119" s="10">
        <f>12500+2500</f>
        <v>15000</v>
      </c>
      <c r="E119" s="1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ht="28.5">
      <c r="A120" s="9" t="s">
        <v>304</v>
      </c>
      <c r="B120" s="10" t="s">
        <v>242</v>
      </c>
      <c r="C120" s="10" t="s">
        <v>305</v>
      </c>
      <c r="D120" s="10">
        <f>12500+400</f>
        <v>12900</v>
      </c>
      <c r="E120" s="1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28.5">
      <c r="A121" s="9" t="s">
        <v>306</v>
      </c>
      <c r="B121" s="10" t="s">
        <v>239</v>
      </c>
      <c r="C121" s="10" t="s">
        <v>307</v>
      </c>
      <c r="D121" s="10">
        <f>18500+2500</f>
        <v>21000</v>
      </c>
      <c r="E121" s="1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ht="28.5">
      <c r="A122" s="9" t="s">
        <v>308</v>
      </c>
      <c r="B122" s="10" t="s">
        <v>242</v>
      </c>
      <c r="C122" s="10" t="s">
        <v>309</v>
      </c>
      <c r="D122" s="10">
        <f>18500+4000</f>
        <v>22500</v>
      </c>
      <c r="E122" s="1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ht="28.5">
      <c r="A123" s="9" t="s">
        <v>310</v>
      </c>
      <c r="B123" s="10" t="s">
        <v>239</v>
      </c>
      <c r="C123" s="10" t="s">
        <v>311</v>
      </c>
      <c r="D123" s="10">
        <f>5800+2500</f>
        <v>8300</v>
      </c>
      <c r="E123" s="1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ht="28.5">
      <c r="A124" s="9" t="s">
        <v>312</v>
      </c>
      <c r="B124" s="10" t="s">
        <v>242</v>
      </c>
      <c r="C124" s="10" t="s">
        <v>313</v>
      </c>
      <c r="D124" s="10">
        <f>5800+4000</f>
        <v>9800</v>
      </c>
      <c r="E124" s="1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ht="28.5">
      <c r="A125" s="9" t="s">
        <v>314</v>
      </c>
      <c r="B125" s="10" t="s">
        <v>239</v>
      </c>
      <c r="C125" s="10" t="s">
        <v>315</v>
      </c>
      <c r="D125" s="10">
        <v>1200</v>
      </c>
      <c r="E125" s="1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ht="28.5">
      <c r="A126" s="9" t="s">
        <v>316</v>
      </c>
      <c r="B126" s="10" t="s">
        <v>242</v>
      </c>
      <c r="C126" s="10" t="s">
        <v>317</v>
      </c>
      <c r="D126" s="10">
        <v>3000</v>
      </c>
      <c r="E126" s="1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ht="28.5">
      <c r="A127" s="9" t="s">
        <v>318</v>
      </c>
      <c r="B127" s="10" t="s">
        <v>242</v>
      </c>
      <c r="C127" s="10" t="s">
        <v>319</v>
      </c>
      <c r="D127" s="10">
        <v>20000</v>
      </c>
      <c r="E127" s="1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ht="42.75">
      <c r="A128" s="9" t="s">
        <v>320</v>
      </c>
      <c r="B128" s="10" t="s">
        <v>321</v>
      </c>
      <c r="C128" s="10" t="s">
        <v>322</v>
      </c>
      <c r="D128" s="10">
        <v>78000</v>
      </c>
      <c r="E128" s="1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ht="42" customHeight="1">
      <c r="A129" s="9" t="s">
        <v>323</v>
      </c>
      <c r="B129" s="10" t="s">
        <v>321</v>
      </c>
      <c r="C129" s="10" t="s">
        <v>324</v>
      </c>
      <c r="D129" s="10">
        <v>120000</v>
      </c>
      <c r="E129" s="1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ht="42" customHeight="1">
      <c r="A130" s="9" t="s">
        <v>325</v>
      </c>
      <c r="B130" s="10" t="s">
        <v>321</v>
      </c>
      <c r="C130" s="10" t="s">
        <v>326</v>
      </c>
      <c r="D130" s="10">
        <v>160000</v>
      </c>
      <c r="E130" s="1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ht="63" customHeight="1">
      <c r="A131" s="9" t="s">
        <v>327</v>
      </c>
      <c r="B131" s="10" t="s">
        <v>328</v>
      </c>
      <c r="C131" s="10" t="s">
        <v>329</v>
      </c>
      <c r="D131" s="10">
        <v>117000</v>
      </c>
      <c r="E131" s="1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ht="66.75" customHeight="1">
      <c r="A132" s="9" t="s">
        <v>330</v>
      </c>
      <c r="B132" s="10" t="s">
        <v>328</v>
      </c>
      <c r="C132" s="10" t="s">
        <v>331</v>
      </c>
      <c r="D132" s="10">
        <v>130000</v>
      </c>
      <c r="E132" s="1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ht="72" customHeight="1">
      <c r="A133" s="9" t="s">
        <v>332</v>
      </c>
      <c r="B133" s="10" t="s">
        <v>328</v>
      </c>
      <c r="C133" s="10" t="s">
        <v>333</v>
      </c>
      <c r="D133" s="10">
        <v>145000</v>
      </c>
      <c r="E133" s="1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ht="16.5" customHeight="1">
      <c r="A134" s="9" t="s">
        <v>334</v>
      </c>
      <c r="B134" s="10" t="s">
        <v>335</v>
      </c>
      <c r="C134" s="10" t="s">
        <v>336</v>
      </c>
      <c r="D134" s="10">
        <v>300</v>
      </c>
      <c r="E134" s="1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ht="15" customHeight="1">
      <c r="A135" s="9" t="s">
        <v>337</v>
      </c>
      <c r="B135" s="10" t="s">
        <v>338</v>
      </c>
      <c r="C135" s="10" t="s">
        <v>339</v>
      </c>
      <c r="D135" s="10">
        <v>500</v>
      </c>
      <c r="E135" s="1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>
      <c r="A136" s="9" t="s">
        <v>340</v>
      </c>
      <c r="B136" s="10" t="s">
        <v>341</v>
      </c>
      <c r="C136" s="10" t="s">
        <v>342</v>
      </c>
      <c r="D136" s="10">
        <v>600</v>
      </c>
      <c r="E136" s="1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>
      <c r="A137" s="9" t="s">
        <v>343</v>
      </c>
      <c r="B137" s="10" t="s">
        <v>344</v>
      </c>
      <c r="C137" s="10" t="s">
        <v>345</v>
      </c>
      <c r="D137" s="10">
        <v>10000</v>
      </c>
      <c r="E137" s="1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>
      <c r="A138" s="12" t="s">
        <v>346</v>
      </c>
      <c r="B138" s="13"/>
      <c r="C138" s="13"/>
      <c r="D138" s="14"/>
      <c r="E138" s="8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>
      <c r="A139" s="9" t="s">
        <v>347</v>
      </c>
      <c r="B139" s="10" t="s">
        <v>348</v>
      </c>
      <c r="C139" s="10" t="s">
        <v>349</v>
      </c>
      <c r="D139" s="17">
        <v>1000</v>
      </c>
      <c r="E139" s="1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ht="28.5">
      <c r="A140" s="9" t="s">
        <v>350</v>
      </c>
      <c r="B140" s="10" t="s">
        <v>351</v>
      </c>
      <c r="C140" s="10" t="s">
        <v>352</v>
      </c>
      <c r="D140" s="10">
        <v>800</v>
      </c>
      <c r="E140" s="1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ht="28.5">
      <c r="A141" s="9" t="s">
        <v>353</v>
      </c>
      <c r="B141" s="10" t="s">
        <v>351</v>
      </c>
      <c r="C141" s="10" t="s">
        <v>354</v>
      </c>
      <c r="D141" s="10">
        <v>1000</v>
      </c>
      <c r="E141" s="1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ht="28.5">
      <c r="A142" s="9" t="s">
        <v>355</v>
      </c>
      <c r="B142" s="10" t="s">
        <v>351</v>
      </c>
      <c r="C142" s="10" t="s">
        <v>356</v>
      </c>
      <c r="D142" s="10">
        <v>1500</v>
      </c>
      <c r="E142" s="1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ht="28.5">
      <c r="A143" s="9" t="s">
        <v>357</v>
      </c>
      <c r="B143" s="10" t="s">
        <v>351</v>
      </c>
      <c r="C143" s="10" t="s">
        <v>358</v>
      </c>
      <c r="D143" s="10">
        <v>2000</v>
      </c>
      <c r="E143" s="1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ht="28.5" customHeight="1">
      <c r="A144" s="9" t="s">
        <v>359</v>
      </c>
      <c r="B144" s="10" t="s">
        <v>351</v>
      </c>
      <c r="C144" s="10" t="s">
        <v>360</v>
      </c>
      <c r="D144" s="10">
        <v>2500</v>
      </c>
      <c r="E144" s="1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ht="27" customHeight="1">
      <c r="A145" s="9" t="s">
        <v>361</v>
      </c>
      <c r="B145" s="10" t="s">
        <v>351</v>
      </c>
      <c r="C145" s="10" t="s">
        <v>362</v>
      </c>
      <c r="D145" s="10">
        <v>3000</v>
      </c>
      <c r="E145" s="1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ht="35.25" customHeight="1">
      <c r="A146" s="9" t="s">
        <v>363</v>
      </c>
      <c r="B146" s="10" t="s">
        <v>351</v>
      </c>
      <c r="C146" s="10" t="s">
        <v>364</v>
      </c>
      <c r="D146" s="10">
        <v>4000</v>
      </c>
      <c r="E146" s="1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ht="29.25" customHeight="1">
      <c r="A147" s="9" t="s">
        <v>365</v>
      </c>
      <c r="B147" s="10" t="s">
        <v>351</v>
      </c>
      <c r="C147" s="10" t="s">
        <v>366</v>
      </c>
      <c r="D147" s="10">
        <v>5000</v>
      </c>
      <c r="E147" s="1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ht="27.75" customHeight="1">
      <c r="A148" s="9" t="s">
        <v>367</v>
      </c>
      <c r="B148" s="10" t="s">
        <v>351</v>
      </c>
      <c r="C148" s="10" t="s">
        <v>368</v>
      </c>
      <c r="D148" s="10">
        <v>6000</v>
      </c>
      <c r="E148" s="1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ht="27.75" customHeight="1">
      <c r="A149" s="9" t="s">
        <v>369</v>
      </c>
      <c r="B149" s="10" t="s">
        <v>351</v>
      </c>
      <c r="C149" s="10" t="s">
        <v>370</v>
      </c>
      <c r="D149" s="10">
        <v>7000</v>
      </c>
      <c r="E149" s="1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ht="27.75" customHeight="1">
      <c r="A150" s="9" t="s">
        <v>371</v>
      </c>
      <c r="B150" s="10" t="s">
        <v>351</v>
      </c>
      <c r="C150" s="10" t="s">
        <v>372</v>
      </c>
      <c r="D150" s="10">
        <v>9000</v>
      </c>
      <c r="E150" s="1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ht="29.25" customHeight="1">
      <c r="A151" s="9" t="s">
        <v>373</v>
      </c>
      <c r="B151" s="10" t="s">
        <v>351</v>
      </c>
      <c r="C151" s="10" t="s">
        <v>374</v>
      </c>
      <c r="D151" s="10">
        <v>11000</v>
      </c>
      <c r="E151" s="1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>
      <c r="A152" s="9" t="s">
        <v>375</v>
      </c>
      <c r="B152" s="10" t="s">
        <v>376</v>
      </c>
      <c r="C152" s="10" t="s">
        <v>377</v>
      </c>
      <c r="D152" s="10">
        <v>1000</v>
      </c>
      <c r="E152" s="1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>
      <c r="A153" s="9" t="s">
        <v>378</v>
      </c>
      <c r="B153" s="10" t="s">
        <v>379</v>
      </c>
      <c r="C153" s="10" t="s">
        <v>380</v>
      </c>
      <c r="D153" s="10">
        <v>1300</v>
      </c>
      <c r="E153" s="1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ht="28.5">
      <c r="A154" s="9" t="s">
        <v>381</v>
      </c>
      <c r="B154" s="10" t="s">
        <v>382</v>
      </c>
      <c r="C154" s="10" t="s">
        <v>383</v>
      </c>
      <c r="D154" s="10">
        <v>700</v>
      </c>
      <c r="E154" s="1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>
      <c r="A155" s="9" t="s">
        <v>384</v>
      </c>
      <c r="B155" s="10" t="s">
        <v>385</v>
      </c>
      <c r="C155" s="10" t="s">
        <v>386</v>
      </c>
      <c r="D155" s="10">
        <v>1000</v>
      </c>
      <c r="E155" s="1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>
      <c r="A156" s="9" t="s">
        <v>387</v>
      </c>
      <c r="B156" s="10" t="s">
        <v>388</v>
      </c>
      <c r="C156" s="10" t="s">
        <v>389</v>
      </c>
      <c r="D156" s="10">
        <v>1300</v>
      </c>
      <c r="E156" s="1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>
      <c r="A157" s="9" t="s">
        <v>390</v>
      </c>
      <c r="B157" s="10" t="s">
        <v>391</v>
      </c>
      <c r="C157" s="10" t="s">
        <v>392</v>
      </c>
      <c r="D157" s="10">
        <v>2000</v>
      </c>
      <c r="E157" s="1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ht="42.75">
      <c r="A158" s="9" t="s">
        <v>393</v>
      </c>
      <c r="B158" s="10" t="s">
        <v>351</v>
      </c>
      <c r="C158" s="10" t="s">
        <v>394</v>
      </c>
      <c r="D158" s="10">
        <v>4000</v>
      </c>
      <c r="E158" s="1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ht="42.75">
      <c r="A159" s="9" t="s">
        <v>395</v>
      </c>
      <c r="B159" s="10" t="s">
        <v>351</v>
      </c>
      <c r="C159" s="10" t="s">
        <v>396</v>
      </c>
      <c r="D159" s="10">
        <v>5000</v>
      </c>
      <c r="E159" s="1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ht="28.5">
      <c r="A160" s="9" t="s">
        <v>397</v>
      </c>
      <c r="B160" s="10" t="s">
        <v>398</v>
      </c>
      <c r="C160" s="10" t="s">
        <v>399</v>
      </c>
      <c r="D160" s="10">
        <v>500</v>
      </c>
      <c r="E160" s="1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ht="28.5">
      <c r="A161" s="9" t="s">
        <v>400</v>
      </c>
      <c r="B161" s="10" t="s">
        <v>398</v>
      </c>
      <c r="C161" s="10" t="s">
        <v>401</v>
      </c>
      <c r="D161" s="10">
        <v>700</v>
      </c>
      <c r="E161" s="1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ht="28.5">
      <c r="A162" s="9" t="s">
        <v>402</v>
      </c>
      <c r="B162" s="10" t="s">
        <v>398</v>
      </c>
      <c r="C162" s="10" t="s">
        <v>403</v>
      </c>
      <c r="D162" s="10">
        <v>1000</v>
      </c>
      <c r="E162" s="1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>
      <c r="A163" s="12" t="s">
        <v>404</v>
      </c>
      <c r="B163" s="13"/>
      <c r="C163" s="13"/>
      <c r="D163" s="14"/>
      <c r="E163" s="8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>
      <c r="A164" s="9" t="s">
        <v>405</v>
      </c>
      <c r="B164" s="10" t="s">
        <v>406</v>
      </c>
      <c r="C164" s="10" t="s">
        <v>407</v>
      </c>
      <c r="D164" s="10">
        <v>600</v>
      </c>
      <c r="E164" s="1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>
      <c r="A165" s="9" t="s">
        <v>408</v>
      </c>
      <c r="B165" s="10" t="s">
        <v>409</v>
      </c>
      <c r="C165" s="10" t="s">
        <v>410</v>
      </c>
      <c r="D165" s="10">
        <v>600</v>
      </c>
      <c r="E165" s="1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ht="28.5">
      <c r="A166" s="9" t="s">
        <v>411</v>
      </c>
      <c r="B166" s="10" t="s">
        <v>412</v>
      </c>
      <c r="C166" s="10" t="s">
        <v>413</v>
      </c>
      <c r="D166" s="10">
        <v>800</v>
      </c>
      <c r="E166" s="1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ht="28.5">
      <c r="A167" s="9" t="s">
        <v>414</v>
      </c>
      <c r="B167" s="10" t="s">
        <v>409</v>
      </c>
      <c r="C167" s="10" t="s">
        <v>415</v>
      </c>
      <c r="D167" s="10">
        <v>1800</v>
      </c>
      <c r="E167" s="1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>
      <c r="A168" s="9" t="s">
        <v>416</v>
      </c>
      <c r="B168" s="10" t="s">
        <v>417</v>
      </c>
      <c r="C168" s="10" t="s">
        <v>418</v>
      </c>
      <c r="D168" s="10">
        <v>500</v>
      </c>
      <c r="E168" s="1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="18" customFormat="1" ht="28.5">
      <c r="A169" s="9" t="s">
        <v>419</v>
      </c>
      <c r="B169" s="17" t="s">
        <v>420</v>
      </c>
      <c r="C169" s="17" t="s">
        <v>421</v>
      </c>
      <c r="D169" s="17">
        <v>700</v>
      </c>
      <c r="E169" s="19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ht="28.5">
      <c r="A170" s="9" t="s">
        <v>422</v>
      </c>
      <c r="B170" s="10" t="s">
        <v>420</v>
      </c>
      <c r="C170" s="10" t="s">
        <v>423</v>
      </c>
      <c r="D170" s="10">
        <v>700</v>
      </c>
      <c r="E170" s="1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ht="28.5">
      <c r="A171" s="9" t="s">
        <v>424</v>
      </c>
      <c r="B171" s="10" t="s">
        <v>425</v>
      </c>
      <c r="C171" s="10" t="s">
        <v>426</v>
      </c>
      <c r="D171" s="10">
        <v>1000</v>
      </c>
      <c r="E171" s="1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ht="28.5">
      <c r="A172" s="9" t="s">
        <v>427</v>
      </c>
      <c r="B172" s="10" t="s">
        <v>425</v>
      </c>
      <c r="C172" s="10" t="s">
        <v>428</v>
      </c>
      <c r="D172" s="10">
        <v>1300</v>
      </c>
      <c r="E172" s="1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ht="14.25">
      <c r="A173" s="20" t="s">
        <v>429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ht="28.5">
      <c r="A174" s="2" t="s">
        <v>430</v>
      </c>
      <c r="B174" s="10" t="s">
        <v>431</v>
      </c>
      <c r="C174" s="10" t="s">
        <v>432</v>
      </c>
      <c r="D174" s="10">
        <v>2300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ht="28.5">
      <c r="A175" s="1" t="s">
        <v>433</v>
      </c>
      <c r="B175" s="10" t="s">
        <v>434</v>
      </c>
      <c r="C175" s="10" t="s">
        <v>435</v>
      </c>
      <c r="D175" s="10">
        <v>3500</v>
      </c>
      <c r="E175" s="1"/>
    </row>
    <row r="176" ht="14.25">
      <c r="A176" s="2" t="s">
        <v>436</v>
      </c>
      <c r="B176" s="10" t="s">
        <v>431</v>
      </c>
      <c r="C176" s="10" t="s">
        <v>437</v>
      </c>
      <c r="D176" s="10">
        <v>1000</v>
      </c>
      <c r="E176" s="1"/>
    </row>
    <row r="177" ht="14.25">
      <c r="A177" s="1" t="s">
        <v>438</v>
      </c>
      <c r="B177" s="10" t="s">
        <v>431</v>
      </c>
      <c r="C177" s="10" t="s">
        <v>439</v>
      </c>
      <c r="D177" s="17">
        <v>1500</v>
      </c>
      <c r="E177" s="1"/>
    </row>
    <row r="178" ht="28.5">
      <c r="A178" s="2" t="s">
        <v>440</v>
      </c>
      <c r="B178" s="10" t="s">
        <v>441</v>
      </c>
      <c r="C178" s="10" t="s">
        <v>442</v>
      </c>
      <c r="D178" s="10">
        <v>4200</v>
      </c>
      <c r="E178" s="1"/>
    </row>
    <row r="179" ht="28.5">
      <c r="A179" s="2" t="s">
        <v>443</v>
      </c>
      <c r="B179" s="10" t="s">
        <v>444</v>
      </c>
      <c r="C179" s="10" t="s">
        <v>445</v>
      </c>
      <c r="D179" s="10">
        <v>5000</v>
      </c>
    </row>
    <row r="180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ht="14.25">
      <c r="E200" s="1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">
    <mergeCell ref="A1:D1"/>
    <mergeCell ref="A3:D3"/>
    <mergeCell ref="A53:D53"/>
    <mergeCell ref="A62:D62"/>
    <mergeCell ref="A87:D87"/>
    <mergeCell ref="E104:E105"/>
    <mergeCell ref="A138:D138"/>
    <mergeCell ref="A163:D163"/>
    <mergeCell ref="A173:D173"/>
  </mergeCells>
  <printOptions headings="0" gridLines="0"/>
  <pageMargins left="0.70078740157480324" right="0.70078740157480324" top="0.75196850393700776" bottom="0.75196850393700776" header="0.29999999999999999" footer="0.29999999999999999"/>
  <pageSetup paperSize="1" scale="43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Microsoft Corporation</Company>
  <DocSecurity>0</DocSecurity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revision>11</cp:revision>
  <dcterms:created xsi:type="dcterms:W3CDTF">2026-01-26T10:47:00Z</dcterms:created>
  <dcterms:modified xsi:type="dcterms:W3CDTF">2026-06-05T10:28:52Z</dcterms:modified>
  <cp:category/>
</cp:coreProperties>
</file>